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3125" windowHeight="6105"/>
  </bookViews>
  <sheets>
    <sheet name="Summary" sheetId="20" r:id="rId1"/>
    <sheet name="Charge Amounts" sheetId="21" r:id="rId2"/>
    <sheet name="ASPC" sheetId="1" r:id="rId3"/>
    <sheet name="BH" sheetId="2" r:id="rId4"/>
    <sheet name="DM Education" sheetId="3" r:id="rId5"/>
    <sheet name="Endocrinology" sheetId="4" r:id="rId6"/>
    <sheet name="Eye Care" sheetId="5" r:id="rId7"/>
    <sheet name="FP" sheetId="6" r:id="rId8"/>
    <sheet name="FP, AMC, OFFICE" sheetId="16" r:id="rId9"/>
    <sheet name="FP, EHC, OFFICE" sheetId="17" r:id="rId10"/>
    <sheet name="FP, GHC, OFFICE" sheetId="18" r:id="rId11"/>
    <sheet name="FP, NHC, OFFICE" sheetId="19" r:id="rId12"/>
    <sheet name="IBH" sheetId="7" r:id="rId13"/>
    <sheet name="LAB" sheetId="8" r:id="rId14"/>
    <sheet name="Physical Therapy" sheetId="11" r:id="rId15"/>
    <sheet name="Podiatry" sheetId="12" r:id="rId16"/>
    <sheet name="Radiology" sheetId="13" r:id="rId17"/>
    <sheet name="Rheumatology" sheetId="14" r:id="rId18"/>
    <sheet name="Sports Medicine" sheetId="15" r:id="rId19"/>
  </sheets>
  <calcPr calcId="145621"/>
</workbook>
</file>

<file path=xl/calcChain.xml><?xml version="1.0" encoding="utf-8"?>
<calcChain xmlns="http://schemas.openxmlformats.org/spreadsheetml/2006/main">
  <c r="C17" i="20" l="1"/>
  <c r="B17" i="20"/>
  <c r="E17" i="20" s="1"/>
  <c r="E16" i="20"/>
  <c r="D16" i="20"/>
  <c r="E15" i="20"/>
  <c r="D15" i="20"/>
  <c r="E14" i="20"/>
  <c r="D14" i="20"/>
  <c r="E13" i="20"/>
  <c r="D13" i="20"/>
  <c r="E12" i="20"/>
  <c r="D12" i="20"/>
  <c r="E11" i="20"/>
  <c r="D11" i="20"/>
  <c r="E10" i="20"/>
  <c r="D10" i="20"/>
  <c r="E9" i="20"/>
  <c r="D9" i="20"/>
  <c r="E8" i="20"/>
  <c r="D8" i="20"/>
  <c r="E7" i="20"/>
  <c r="D7" i="20"/>
  <c r="E6" i="20"/>
  <c r="D6" i="20"/>
  <c r="E5" i="20"/>
  <c r="D5" i="20"/>
  <c r="E4" i="20"/>
  <c r="D4" i="20"/>
  <c r="E3" i="20"/>
  <c r="D3" i="20"/>
  <c r="E2" i="20"/>
  <c r="D2" i="20"/>
  <c r="B23" i="19"/>
  <c r="C23" i="19"/>
  <c r="B21" i="18"/>
  <c r="C21" i="18"/>
  <c r="B16" i="17"/>
  <c r="C16" i="17"/>
  <c r="B14" i="16"/>
  <c r="C14" i="16"/>
  <c r="F6" i="3"/>
  <c r="E6" i="3"/>
  <c r="D61" i="6"/>
  <c r="C61" i="6"/>
  <c r="D17" i="20" l="1"/>
</calcChain>
</file>

<file path=xl/sharedStrings.xml><?xml version="1.0" encoding="utf-8"?>
<sst xmlns="http://schemas.openxmlformats.org/spreadsheetml/2006/main" count="617" uniqueCount="269">
  <si>
    <t>Provider</t>
  </si>
  <si>
    <t>Appt Last Week</t>
  </si>
  <si>
    <t>Virtual Appt Last Week</t>
  </si>
  <si>
    <t>Average Week of Appts 2019</t>
  </si>
  <si>
    <t>Difference</t>
  </si>
  <si>
    <t>Percent of 2019</t>
  </si>
  <si>
    <t>David_Kalman_MD</t>
  </si>
  <si>
    <t>10</t>
  </si>
  <si>
    <t>0</t>
  </si>
  <si>
    <t>4.25</t>
  </si>
  <si>
    <t>Joseph_Tassoni_MD</t>
  </si>
  <si>
    <t>9</t>
  </si>
  <si>
    <t>Michal_Ganz_MD</t>
  </si>
  <si>
    <t>13</t>
  </si>
  <si>
    <t>6.5</t>
  </si>
  <si>
    <t>Total</t>
  </si>
  <si>
    <t>32</t>
  </si>
  <si>
    <t>35.25</t>
  </si>
  <si>
    <t>B_SaccoLaurens_PsyD</t>
  </si>
  <si>
    <t>18</t>
  </si>
  <si>
    <t>15</t>
  </si>
  <si>
    <t>Barry_Krimsky_LMHC</t>
  </si>
  <si>
    <t>36</t>
  </si>
  <si>
    <t>27.25</t>
  </si>
  <si>
    <t>Debra_Edelman_PhD</t>
  </si>
  <si>
    <t>19</t>
  </si>
  <si>
    <t>12.5</t>
  </si>
  <si>
    <t>Jasmina_Ibrahimi</t>
  </si>
  <si>
    <t>22.5</t>
  </si>
  <si>
    <t>Jean_Schwartz_PsyD</t>
  </si>
  <si>
    <t>3</t>
  </si>
  <si>
    <t>11.25</t>
  </si>
  <si>
    <t>Joel_Feinman_PHD</t>
  </si>
  <si>
    <t>2.25</t>
  </si>
  <si>
    <t>John_Anderson_EDD</t>
  </si>
  <si>
    <t>11</t>
  </si>
  <si>
    <t>14.75</t>
  </si>
  <si>
    <t>John_Novo_LMFT</t>
  </si>
  <si>
    <t>16.25</t>
  </si>
  <si>
    <t>Justine_McCarthy_MD</t>
  </si>
  <si>
    <t>34</t>
  </si>
  <si>
    <t>28.75</t>
  </si>
  <si>
    <t>Patricia_Mullady</t>
  </si>
  <si>
    <t>18.25</t>
  </si>
  <si>
    <t>Rob_Hincks__LICSW</t>
  </si>
  <si>
    <t>5</t>
  </si>
  <si>
    <t>7.5</t>
  </si>
  <si>
    <t>Sandra_GesuelleHart</t>
  </si>
  <si>
    <t>14</t>
  </si>
  <si>
    <t>17.25</t>
  </si>
  <si>
    <t>Stephen_Gallant_MD</t>
  </si>
  <si>
    <t>28</t>
  </si>
  <si>
    <t>16.75</t>
  </si>
  <si>
    <t>220</t>
  </si>
  <si>
    <t>237.75</t>
  </si>
  <si>
    <t>Bonnie_Grenier_CDE</t>
  </si>
  <si>
    <t>16</t>
  </si>
  <si>
    <t>13.5</t>
  </si>
  <si>
    <t>Sarah_Anderson_BSN</t>
  </si>
  <si>
    <t>1.75</t>
  </si>
  <si>
    <t>15.25</t>
  </si>
  <si>
    <t>1</t>
  </si>
  <si>
    <t>4</t>
  </si>
  <si>
    <t>Stuart_Chipkin_MD</t>
  </si>
  <si>
    <t>27</t>
  </si>
  <si>
    <t>30.75</t>
  </si>
  <si>
    <t>30</t>
  </si>
  <si>
    <t>73.25</t>
  </si>
  <si>
    <t>25</t>
  </si>
  <si>
    <t>Yi_Hong_Cai_OD</t>
  </si>
  <si>
    <t>20.75</t>
  </si>
  <si>
    <t>71.25</t>
  </si>
  <si>
    <t>8</t>
  </si>
  <si>
    <t>Amy_Gumprecht_PA</t>
  </si>
  <si>
    <t>49</t>
  </si>
  <si>
    <t>Ann_Esrick_PA</t>
  </si>
  <si>
    <t>Anna_Bingham_MD</t>
  </si>
  <si>
    <t>Barb_Berthiaume_FNP</t>
  </si>
  <si>
    <t>Beth_Coates_MD</t>
  </si>
  <si>
    <t>Betsy_Green_NP</t>
  </si>
  <si>
    <t>Carol_Conolly_RPAC</t>
  </si>
  <si>
    <t>40</t>
  </si>
  <si>
    <t>Chris_Normandin_NP</t>
  </si>
  <si>
    <t>Claudia_Viele_NP</t>
  </si>
  <si>
    <t>20</t>
  </si>
  <si>
    <t>David_Kaufman_MD</t>
  </si>
  <si>
    <t>37</t>
  </si>
  <si>
    <t>David_Slack_MD</t>
  </si>
  <si>
    <t>Debra_Orzen_DNP</t>
  </si>
  <si>
    <t>33</t>
  </si>
  <si>
    <t>51</t>
  </si>
  <si>
    <t>63</t>
  </si>
  <si>
    <t>Elizabeth_Cory_NP</t>
  </si>
  <si>
    <t>Emily_Graef_FNP</t>
  </si>
  <si>
    <t>38</t>
  </si>
  <si>
    <t>Erica_Madara_FNP</t>
  </si>
  <si>
    <t>Erin_Svrcek_PA</t>
  </si>
  <si>
    <t>Finn_Olcott_PAC</t>
  </si>
  <si>
    <t>26</t>
  </si>
  <si>
    <t>29.75</t>
  </si>
  <si>
    <t>Gabriele_Karparis_NP</t>
  </si>
  <si>
    <t>22</t>
  </si>
  <si>
    <t>Gail_Blanchard_FNP</t>
  </si>
  <si>
    <t>Hannah_Wzorek_NP</t>
  </si>
  <si>
    <t>38.75</t>
  </si>
  <si>
    <t>Heather_Kirby_PA</t>
  </si>
  <si>
    <t>Henry_Simkin_MD</t>
  </si>
  <si>
    <t>53</t>
  </si>
  <si>
    <t>Jennifer_DePiero_MD</t>
  </si>
  <si>
    <t>Jerald_Feinland_MD</t>
  </si>
  <si>
    <t>Jo_Stearns_PA</t>
  </si>
  <si>
    <t>Jon_Schiller_MD</t>
  </si>
  <si>
    <t>Julianne_Tauscher</t>
  </si>
  <si>
    <t>28.25</t>
  </si>
  <si>
    <t>K_Walton_Vecchio_PA</t>
  </si>
  <si>
    <t>Kathleen_Murtland</t>
  </si>
  <si>
    <t>Katie_Coleman_FNP</t>
  </si>
  <si>
    <t>Kaytlin_David_FNP</t>
  </si>
  <si>
    <t>Kharmen_Lopez_MD</t>
  </si>
  <si>
    <t>Kristin_Rivera_DO</t>
  </si>
  <si>
    <t>Laura_Aierstuck_NP</t>
  </si>
  <si>
    <t>Laura_Duffy_FNP</t>
  </si>
  <si>
    <t>Laura_Goldstein</t>
  </si>
  <si>
    <t>Lauren_Gorski_PA</t>
  </si>
  <si>
    <t>24</t>
  </si>
  <si>
    <t>Lauren_Schwartz_MD</t>
  </si>
  <si>
    <t>Lisa_Appleton_NP</t>
  </si>
  <si>
    <t>Lisa_Rivera_NP</t>
  </si>
  <si>
    <t>18.5</t>
  </si>
  <si>
    <t>Margaret_Gladski</t>
  </si>
  <si>
    <t>Margit_Walker_DO</t>
  </si>
  <si>
    <t>Meghan_Gump_MD</t>
  </si>
  <si>
    <t>Michael_Reeves_MD</t>
  </si>
  <si>
    <t>46.25</t>
  </si>
  <si>
    <t>Naomi_Bliss_FNP</t>
  </si>
  <si>
    <t>Naomi_Rosenberg_MD</t>
  </si>
  <si>
    <t>9.25</t>
  </si>
  <si>
    <t>1.5</t>
  </si>
  <si>
    <t>Niloufar_Shoushtari</t>
  </si>
  <si>
    <t>Patricia_Iverson_MD</t>
  </si>
  <si>
    <t>Patricia_Keough_NP</t>
  </si>
  <si>
    <t>Paul_Carlan_MD</t>
  </si>
  <si>
    <t>Paul_Fionte_PAC</t>
  </si>
  <si>
    <t>Robert_Vigderman_MD</t>
  </si>
  <si>
    <t>Sara_Utzschneider</t>
  </si>
  <si>
    <t>Shersten_Killip_MD</t>
  </si>
  <si>
    <t>12</t>
  </si>
  <si>
    <t>Steven_Esrick_MD</t>
  </si>
  <si>
    <t>21</t>
  </si>
  <si>
    <t>39.25</t>
  </si>
  <si>
    <t>Terri_Morris_DNP</t>
  </si>
  <si>
    <t>Tina_Furcolo_DO</t>
  </si>
  <si>
    <t>Trisha_Rogers_PA</t>
  </si>
  <si>
    <t>Marta_Rodriguez</t>
  </si>
  <si>
    <t>Pam_Brigham_LICSW</t>
  </si>
  <si>
    <t>6.25</t>
  </si>
  <si>
    <t>Suellen_Walsh_PhD</t>
  </si>
  <si>
    <t>10.5</t>
  </si>
  <si>
    <t>AMC_LAB</t>
  </si>
  <si>
    <t>143</t>
  </si>
  <si>
    <t>179.25</t>
  </si>
  <si>
    <t>COVID_COLLECTIONS</t>
  </si>
  <si>
    <t>201</t>
  </si>
  <si>
    <t>EHC_LAB</t>
  </si>
  <si>
    <t>202</t>
  </si>
  <si>
    <t>263.5</t>
  </si>
  <si>
    <t>GHC_LAB</t>
  </si>
  <si>
    <t>141</t>
  </si>
  <si>
    <t>440.5</t>
  </si>
  <si>
    <t>NHC_LAB</t>
  </si>
  <si>
    <t>169</t>
  </si>
  <si>
    <t>273.25</t>
  </si>
  <si>
    <t>856</t>
  </si>
  <si>
    <t>1156.5</t>
  </si>
  <si>
    <t>Diane_Alpern_RD</t>
  </si>
  <si>
    <t>Marjorie_Sobil_RDN</t>
  </si>
  <si>
    <t>7.75</t>
  </si>
  <si>
    <t>Alyse_Bynum_OT</t>
  </si>
  <si>
    <t>6</t>
  </si>
  <si>
    <t>Danielle_Daddamio</t>
  </si>
  <si>
    <t>Diane_FisherKatz_PT</t>
  </si>
  <si>
    <t>39.5</t>
  </si>
  <si>
    <t>John_OSullivan_PT</t>
  </si>
  <si>
    <t>29</t>
  </si>
  <si>
    <t>44.75</t>
  </si>
  <si>
    <t>John_Prinzivalli_PT</t>
  </si>
  <si>
    <t>Laya_Griffith_DPT</t>
  </si>
  <si>
    <t>Leanne_Greene_PT</t>
  </si>
  <si>
    <t>25.25</t>
  </si>
  <si>
    <t>Lisa_Trimby_DPT</t>
  </si>
  <si>
    <t>Michelle_Kofler_PT</t>
  </si>
  <si>
    <t>Rebecca_Bucala_PT</t>
  </si>
  <si>
    <t>26.25</t>
  </si>
  <si>
    <t>Robin_McKeon_PT</t>
  </si>
  <si>
    <t>Sandra_Kobylarz_PT</t>
  </si>
  <si>
    <t>29.5</t>
  </si>
  <si>
    <t>216</t>
  </si>
  <si>
    <t>163</t>
  </si>
  <si>
    <t>488.75</t>
  </si>
  <si>
    <t>John_Erskine_DPM</t>
  </si>
  <si>
    <t>63.5</t>
  </si>
  <si>
    <t>Joudy_Dinnall_DPM</t>
  </si>
  <si>
    <t>AMC_BONE_DENSITY</t>
  </si>
  <si>
    <t>AMC_MAMMO_TECH</t>
  </si>
  <si>
    <t>AMC_RADIOLOGY_TECH</t>
  </si>
  <si>
    <t>AMC_ULTRASOUND_TECH</t>
  </si>
  <si>
    <t>EHC_MAMMO_TECH</t>
  </si>
  <si>
    <t>25.75</t>
  </si>
  <si>
    <t>EHC_RAD_TECH</t>
  </si>
  <si>
    <t>EHC_ULTRASOUND_TECH</t>
  </si>
  <si>
    <t>22.75</t>
  </si>
  <si>
    <t>GHC_BONE_DENS_TECH</t>
  </si>
  <si>
    <t>GHC_MAMMO_TECH</t>
  </si>
  <si>
    <t>27.75</t>
  </si>
  <si>
    <t>GHC_RAD_TECH</t>
  </si>
  <si>
    <t>76.75</t>
  </si>
  <si>
    <t>GHC_Ultrasound</t>
  </si>
  <si>
    <t>17</t>
  </si>
  <si>
    <t>21.5</t>
  </si>
  <si>
    <t>NHC_BONE_DENS_TECH</t>
  </si>
  <si>
    <t>NHC_RAD_TECH</t>
  </si>
  <si>
    <t>49.75</t>
  </si>
  <si>
    <t>NHC_ULTRASOUND_TECH</t>
  </si>
  <si>
    <t>10.25</t>
  </si>
  <si>
    <t>243</t>
  </si>
  <si>
    <t>359.5</t>
  </si>
  <si>
    <t>Marie_Maroun_MD</t>
  </si>
  <si>
    <t>9.5</t>
  </si>
  <si>
    <t>Richard_Brown_MD</t>
  </si>
  <si>
    <t>Gregory_Murphy_MD</t>
  </si>
  <si>
    <t>43.25</t>
  </si>
  <si>
    <t>Center</t>
  </si>
  <si>
    <t>Amy_Gumprecht_PA*</t>
  </si>
  <si>
    <t>Beth_Coates_MD*</t>
  </si>
  <si>
    <t>Debra_Orzen_DNP*</t>
  </si>
  <si>
    <t>Erica_Madara_FNP*</t>
  </si>
  <si>
    <t>Gabriele_Karparis_NP*</t>
  </si>
  <si>
    <t>Heather_Kirby_PA*</t>
  </si>
  <si>
    <t>Laura_Aierstuck_NP*</t>
  </si>
  <si>
    <t>Lisa_Rivera_NP*</t>
  </si>
  <si>
    <t>Naomi_Rosenberg_MD*</t>
  </si>
  <si>
    <t>Niloufar_Shoushtari*</t>
  </si>
  <si>
    <t>Paul_Fionte_PAC*</t>
  </si>
  <si>
    <t>Terri_Morris_DNP*</t>
  </si>
  <si>
    <t>GHC</t>
  </si>
  <si>
    <t>NHC</t>
  </si>
  <si>
    <t>EHC</t>
  </si>
  <si>
    <t>AMC</t>
  </si>
  <si>
    <t>REMOTE</t>
  </si>
  <si>
    <t>Total Provider Visits</t>
  </si>
  <si>
    <t>* For the week of 12/28/2020 - 1/1/2021</t>
  </si>
  <si>
    <t>YTD Appointments 2020</t>
  </si>
  <si>
    <t>YTD Appointments 2019</t>
  </si>
  <si>
    <t>ASPC</t>
  </si>
  <si>
    <t>BH</t>
  </si>
  <si>
    <t>DM Education</t>
  </si>
  <si>
    <t>Endocrinology</t>
  </si>
  <si>
    <t>Eye Care</t>
  </si>
  <si>
    <t>FP</t>
  </si>
  <si>
    <t>IBH</t>
  </si>
  <si>
    <t>LAB</t>
  </si>
  <si>
    <t>Nutrition</t>
  </si>
  <si>
    <t>Optical</t>
  </si>
  <si>
    <t>Physical Therapy</t>
  </si>
  <si>
    <t>Podiatry</t>
  </si>
  <si>
    <t>Radiology</t>
  </si>
  <si>
    <t>Rheumatology</t>
  </si>
  <si>
    <t>Sports Medicine</t>
  </si>
  <si>
    <t>Service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</si>
</sst>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AEEF3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9" fontId="1" fillId="2" borderId="1" xfId="0" applyNumberFormat="1" applyFont="1" applyFill="1" applyBorder="1"/>
    <xf numFmtId="9" fontId="0" fillId="0" borderId="0" xfId="0" applyNumberFormat="1"/>
    <xf numFmtId="9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9" fontId="3" fillId="2" borderId="1" xfId="0" applyNumberFormat="1" applyFont="1" applyFill="1" applyBorder="1"/>
    <xf numFmtId="0" fontId="3" fillId="2" borderId="1" xfId="0" applyFont="1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325002</xdr:colOff>
      <xdr:row>25</xdr:row>
      <xdr:rowOff>153086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49802" cy="491558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8630094" cy="609631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00"/>
          <a:ext cx="8630094" cy="6096313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8630094" cy="609631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00"/>
          <a:ext cx="8630094" cy="6096313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8</xdr:col>
      <xdr:colOff>19494</xdr:colOff>
      <xdr:row>39</xdr:row>
      <xdr:rowOff>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0"/>
          <a:ext cx="8630094" cy="609631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7</xdr:col>
      <xdr:colOff>600519</xdr:colOff>
      <xdr:row>42</xdr:row>
      <xdr:rowOff>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0"/>
          <a:ext cx="8630094" cy="609631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8</xdr:col>
      <xdr:colOff>57594</xdr:colOff>
      <xdr:row>48</xdr:row>
      <xdr:rowOff>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0"/>
          <a:ext cx="8630094" cy="609631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8</xdr:col>
      <xdr:colOff>57594</xdr:colOff>
      <xdr:row>38</xdr:row>
      <xdr:rowOff>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0"/>
          <a:ext cx="8630094" cy="609631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7</xdr:col>
      <xdr:colOff>190944</xdr:colOff>
      <xdr:row>51</xdr:row>
      <xdr:rowOff>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8630094" cy="609631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8</xdr:col>
      <xdr:colOff>67119</xdr:colOff>
      <xdr:row>38</xdr:row>
      <xdr:rowOff>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0"/>
          <a:ext cx="8630094" cy="609631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543369</xdr:colOff>
      <xdr:row>37</xdr:row>
      <xdr:rowOff>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0"/>
          <a:ext cx="8630094" cy="6096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7</xdr:col>
      <xdr:colOff>562419</xdr:colOff>
      <xdr:row>39</xdr:row>
      <xdr:rowOff>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0"/>
          <a:ext cx="8630094" cy="60963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7</xdr:col>
      <xdr:colOff>362394</xdr:colOff>
      <xdr:row>50</xdr:row>
      <xdr:rowOff>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0"/>
          <a:ext cx="8630094" cy="60963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</xdr:rowOff>
    </xdr:from>
    <xdr:to>
      <xdr:col>3</xdr:col>
      <xdr:colOff>1737301</xdr:colOff>
      <xdr:row>29</xdr:row>
      <xdr:rowOff>19051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1"/>
          <a:ext cx="5690176" cy="40195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8</xdr:row>
      <xdr:rowOff>1</xdr:rowOff>
    </xdr:from>
    <xdr:to>
      <xdr:col>12</xdr:col>
      <xdr:colOff>405289</xdr:colOff>
      <xdr:row>29</xdr:row>
      <xdr:rowOff>114301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1524001"/>
          <a:ext cx="5825014" cy="411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476694</xdr:colOff>
      <xdr:row>37</xdr:row>
      <xdr:rowOff>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0"/>
          <a:ext cx="8630094" cy="60963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8</xdr:col>
      <xdr:colOff>9969</xdr:colOff>
      <xdr:row>37</xdr:row>
      <xdr:rowOff>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0"/>
          <a:ext cx="8630094" cy="60963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22</xdr:col>
      <xdr:colOff>95694</xdr:colOff>
      <xdr:row>34</xdr:row>
      <xdr:rowOff>313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381000"/>
          <a:ext cx="8630094" cy="60963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8630094" cy="609631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00"/>
          <a:ext cx="8630094" cy="6096313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8630094" cy="609631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19500"/>
          <a:ext cx="8630094" cy="60963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10" sqref="E10"/>
    </sheetView>
  </sheetViews>
  <sheetFormatPr defaultRowHeight="15" x14ac:dyDescent="0.25"/>
  <cols>
    <col min="1" max="1" width="18.85546875" bestFit="1" customWidth="1"/>
    <col min="2" max="3" width="22.28515625" bestFit="1" customWidth="1"/>
    <col min="4" max="4" width="10.42578125" bestFit="1" customWidth="1"/>
    <col min="5" max="5" width="14.7109375" style="4" bestFit="1" customWidth="1"/>
  </cols>
  <sheetData>
    <row r="1" spans="1:5" x14ac:dyDescent="0.25">
      <c r="A1" s="12" t="s">
        <v>268</v>
      </c>
      <c r="B1" s="12" t="s">
        <v>251</v>
      </c>
      <c r="C1" s="12" t="s">
        <v>252</v>
      </c>
      <c r="D1" s="11" t="s">
        <v>4</v>
      </c>
      <c r="E1" s="10" t="s">
        <v>5</v>
      </c>
    </row>
    <row r="2" spans="1:5" x14ac:dyDescent="0.25">
      <c r="A2" t="s">
        <v>253</v>
      </c>
      <c r="B2">
        <v>1655</v>
      </c>
      <c r="C2">
        <v>2563</v>
      </c>
      <c r="D2">
        <f>B2-C2</f>
        <v>-908</v>
      </c>
      <c r="E2" s="4">
        <f>B2/C2</f>
        <v>0.64572766289504491</v>
      </c>
    </row>
    <row r="3" spans="1:5" x14ac:dyDescent="0.25">
      <c r="A3" t="s">
        <v>254</v>
      </c>
      <c r="B3">
        <v>15905</v>
      </c>
      <c r="C3">
        <v>14522</v>
      </c>
      <c r="D3">
        <f t="shared" ref="D3:D17" si="0">B3-C3</f>
        <v>1383</v>
      </c>
      <c r="E3" s="4">
        <f t="shared" ref="E3:E17" si="1">B3/C3</f>
        <v>1.0952348161410275</v>
      </c>
    </row>
    <row r="4" spans="1:5" x14ac:dyDescent="0.25">
      <c r="A4" t="s">
        <v>255</v>
      </c>
      <c r="B4">
        <v>1392</v>
      </c>
      <c r="C4">
        <v>963</v>
      </c>
      <c r="D4">
        <f t="shared" si="0"/>
        <v>429</v>
      </c>
      <c r="E4" s="4">
        <f t="shared" si="1"/>
        <v>1.4454828660436136</v>
      </c>
    </row>
    <row r="5" spans="1:5" x14ac:dyDescent="0.25">
      <c r="A5" t="s">
        <v>256</v>
      </c>
      <c r="B5">
        <v>4510</v>
      </c>
      <c r="C5">
        <v>4513</v>
      </c>
      <c r="D5">
        <f t="shared" si="0"/>
        <v>-3</v>
      </c>
      <c r="E5" s="4">
        <f t="shared" si="1"/>
        <v>0.99933525371150012</v>
      </c>
    </row>
    <row r="6" spans="1:5" x14ac:dyDescent="0.25">
      <c r="A6" t="s">
        <v>257</v>
      </c>
      <c r="B6">
        <v>2255</v>
      </c>
      <c r="C6">
        <v>7246</v>
      </c>
      <c r="D6">
        <f t="shared" si="0"/>
        <v>-4991</v>
      </c>
      <c r="E6" s="4">
        <f t="shared" si="1"/>
        <v>0.31120618272150152</v>
      </c>
    </row>
    <row r="7" spans="1:5" x14ac:dyDescent="0.25">
      <c r="A7" t="s">
        <v>258</v>
      </c>
      <c r="B7">
        <v>140086</v>
      </c>
      <c r="C7">
        <v>152757</v>
      </c>
      <c r="D7">
        <f t="shared" si="0"/>
        <v>-12671</v>
      </c>
      <c r="E7" s="4">
        <f t="shared" si="1"/>
        <v>0.91705126442650742</v>
      </c>
    </row>
    <row r="8" spans="1:5" x14ac:dyDescent="0.25">
      <c r="A8" t="s">
        <v>259</v>
      </c>
      <c r="B8">
        <v>3440</v>
      </c>
      <c r="C8">
        <v>2512</v>
      </c>
      <c r="D8">
        <f t="shared" si="0"/>
        <v>928</v>
      </c>
      <c r="E8" s="4">
        <f t="shared" si="1"/>
        <v>1.3694267515923566</v>
      </c>
    </row>
    <row r="9" spans="1:5" x14ac:dyDescent="0.25">
      <c r="A9" t="s">
        <v>260</v>
      </c>
      <c r="B9">
        <v>54545</v>
      </c>
      <c r="C9">
        <v>72700</v>
      </c>
      <c r="D9">
        <f t="shared" si="0"/>
        <v>-18155</v>
      </c>
      <c r="E9" s="4">
        <f t="shared" si="1"/>
        <v>0.7502751031636864</v>
      </c>
    </row>
    <row r="10" spans="1:5" x14ac:dyDescent="0.25">
      <c r="A10" t="s">
        <v>261</v>
      </c>
      <c r="B10">
        <v>1617</v>
      </c>
      <c r="C10">
        <v>1365</v>
      </c>
      <c r="D10">
        <f t="shared" si="0"/>
        <v>252</v>
      </c>
      <c r="E10" s="4">
        <f t="shared" si="1"/>
        <v>1.1846153846153846</v>
      </c>
    </row>
    <row r="11" spans="1:5" x14ac:dyDescent="0.25">
      <c r="A11" t="s">
        <v>262</v>
      </c>
      <c r="B11">
        <v>1282</v>
      </c>
      <c r="C11">
        <v>3125</v>
      </c>
      <c r="D11">
        <f t="shared" si="0"/>
        <v>-1843</v>
      </c>
      <c r="E11" s="4">
        <f t="shared" si="1"/>
        <v>0.41023999999999999</v>
      </c>
    </row>
    <row r="12" spans="1:5" x14ac:dyDescent="0.25">
      <c r="A12" t="s">
        <v>263</v>
      </c>
      <c r="B12">
        <v>20177</v>
      </c>
      <c r="C12">
        <v>30122</v>
      </c>
      <c r="D12">
        <f t="shared" si="0"/>
        <v>-9945</v>
      </c>
      <c r="E12" s="4">
        <f t="shared" si="1"/>
        <v>0.6698426399309475</v>
      </c>
    </row>
    <row r="13" spans="1:5" x14ac:dyDescent="0.25">
      <c r="A13" t="s">
        <v>264</v>
      </c>
      <c r="B13">
        <v>3651</v>
      </c>
      <c r="C13">
        <v>7470</v>
      </c>
      <c r="D13">
        <f t="shared" si="0"/>
        <v>-3819</v>
      </c>
      <c r="E13" s="4">
        <f t="shared" si="1"/>
        <v>0.48875502008032129</v>
      </c>
    </row>
    <row r="14" spans="1:5" x14ac:dyDescent="0.25">
      <c r="A14" t="s">
        <v>265</v>
      </c>
      <c r="B14">
        <v>12834</v>
      </c>
      <c r="C14">
        <v>22505</v>
      </c>
      <c r="D14">
        <f t="shared" si="0"/>
        <v>-9671</v>
      </c>
      <c r="E14" s="4">
        <f t="shared" si="1"/>
        <v>0.57027327260608751</v>
      </c>
    </row>
    <row r="15" spans="1:5" x14ac:dyDescent="0.25">
      <c r="A15" t="s">
        <v>266</v>
      </c>
      <c r="B15">
        <v>2686</v>
      </c>
      <c r="C15">
        <v>2013</v>
      </c>
      <c r="D15">
        <f t="shared" si="0"/>
        <v>673</v>
      </c>
      <c r="E15" s="4">
        <f t="shared" si="1"/>
        <v>1.3343268753104818</v>
      </c>
    </row>
    <row r="16" spans="1:5" x14ac:dyDescent="0.25">
      <c r="A16" t="s">
        <v>267</v>
      </c>
      <c r="B16">
        <v>2402</v>
      </c>
      <c r="C16">
        <v>2694</v>
      </c>
      <c r="D16">
        <f t="shared" si="0"/>
        <v>-292</v>
      </c>
      <c r="E16" s="4">
        <f t="shared" si="1"/>
        <v>0.89161098737936151</v>
      </c>
    </row>
    <row r="17" spans="1:5" s="2" customFormat="1" x14ac:dyDescent="0.25">
      <c r="A17" s="2" t="s">
        <v>15</v>
      </c>
      <c r="B17" s="2">
        <f>SUM(B2:B16)</f>
        <v>268437</v>
      </c>
      <c r="C17" s="2">
        <f>SUM(C2:C16)</f>
        <v>327070</v>
      </c>
      <c r="D17" s="2">
        <f t="shared" si="0"/>
        <v>-58633</v>
      </c>
      <c r="E17" s="5">
        <f t="shared" si="1"/>
        <v>0.82073256489436508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1" sqref="H1"/>
    </sheetView>
  </sheetViews>
  <sheetFormatPr defaultRowHeight="15" x14ac:dyDescent="0.25"/>
  <cols>
    <col min="1" max="1" width="26.4257812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H1" t="s">
        <v>250</v>
      </c>
    </row>
    <row r="2" spans="1:8" x14ac:dyDescent="0.25">
      <c r="A2" t="s">
        <v>83</v>
      </c>
      <c r="B2" s="7">
        <v>20</v>
      </c>
      <c r="C2" s="7">
        <v>19</v>
      </c>
      <c r="D2" s="7">
        <v>18.5</v>
      </c>
      <c r="E2">
        <v>1.5</v>
      </c>
      <c r="F2" s="4">
        <v>1.08108108108108</v>
      </c>
    </row>
    <row r="3" spans="1:8" x14ac:dyDescent="0.25">
      <c r="A3" t="s">
        <v>85</v>
      </c>
      <c r="B3" s="7">
        <v>18</v>
      </c>
      <c r="C3" s="7">
        <v>17</v>
      </c>
      <c r="D3" s="8"/>
    </row>
    <row r="4" spans="1:8" x14ac:dyDescent="0.25">
      <c r="A4" t="s">
        <v>87</v>
      </c>
      <c r="B4" s="7">
        <v>46</v>
      </c>
      <c r="C4" s="7">
        <v>40</v>
      </c>
      <c r="D4" s="7">
        <v>45.5</v>
      </c>
      <c r="E4">
        <v>0.5</v>
      </c>
      <c r="F4" s="4">
        <v>1.0109890109890101</v>
      </c>
    </row>
    <row r="5" spans="1:8" x14ac:dyDescent="0.25">
      <c r="A5" t="s">
        <v>92</v>
      </c>
      <c r="B5" s="7">
        <v>41</v>
      </c>
      <c r="C5" s="7">
        <v>36</v>
      </c>
      <c r="D5" s="7">
        <v>34.75</v>
      </c>
      <c r="E5">
        <v>6.25</v>
      </c>
      <c r="F5" s="4">
        <v>1.1798561151079101</v>
      </c>
    </row>
    <row r="6" spans="1:8" x14ac:dyDescent="0.25">
      <c r="A6" t="s">
        <v>103</v>
      </c>
      <c r="B6" s="7">
        <v>25</v>
      </c>
      <c r="C6" s="7">
        <v>25</v>
      </c>
      <c r="D6" s="7">
        <v>38.75</v>
      </c>
      <c r="E6">
        <v>-13.75</v>
      </c>
      <c r="F6" s="4">
        <v>0.64516129032258096</v>
      </c>
    </row>
    <row r="7" spans="1:8" x14ac:dyDescent="0.25">
      <c r="A7" t="s">
        <v>105</v>
      </c>
      <c r="B7" s="7">
        <v>33</v>
      </c>
      <c r="C7" s="7">
        <v>26</v>
      </c>
      <c r="D7" s="8"/>
    </row>
    <row r="8" spans="1:8" x14ac:dyDescent="0.25">
      <c r="A8" t="s">
        <v>109</v>
      </c>
      <c r="B8" s="7">
        <v>47</v>
      </c>
      <c r="C8" s="7">
        <v>37</v>
      </c>
      <c r="D8" s="7">
        <v>47.25</v>
      </c>
      <c r="E8">
        <v>-0.25</v>
      </c>
      <c r="F8" s="4">
        <v>0.99470899470899499</v>
      </c>
    </row>
    <row r="9" spans="1:8" x14ac:dyDescent="0.25">
      <c r="A9" t="s">
        <v>112</v>
      </c>
      <c r="B9" s="7">
        <v>0</v>
      </c>
      <c r="C9" s="7">
        <v>0</v>
      </c>
      <c r="D9" s="7">
        <v>28.25</v>
      </c>
      <c r="E9">
        <v>-28.25</v>
      </c>
      <c r="F9" s="4">
        <v>0</v>
      </c>
    </row>
    <row r="10" spans="1:8" x14ac:dyDescent="0.25">
      <c r="A10" t="s">
        <v>118</v>
      </c>
      <c r="B10" s="7">
        <v>0</v>
      </c>
      <c r="C10" s="7">
        <v>0</v>
      </c>
      <c r="D10" s="7">
        <v>61.25</v>
      </c>
      <c r="E10">
        <v>-61.25</v>
      </c>
      <c r="F10" s="4">
        <v>0</v>
      </c>
    </row>
    <row r="11" spans="1:8" x14ac:dyDescent="0.25">
      <c r="A11" t="s">
        <v>120</v>
      </c>
      <c r="B11" s="7">
        <v>16</v>
      </c>
      <c r="C11" s="7">
        <v>9</v>
      </c>
      <c r="D11" s="8"/>
    </row>
    <row r="12" spans="1:8" x14ac:dyDescent="0.25">
      <c r="A12" t="s">
        <v>123</v>
      </c>
      <c r="B12" s="7">
        <v>14</v>
      </c>
      <c r="C12" s="7">
        <v>14</v>
      </c>
      <c r="D12" s="7">
        <v>24</v>
      </c>
      <c r="E12">
        <v>-10</v>
      </c>
      <c r="F12" s="4">
        <v>0.58333333333333304</v>
      </c>
    </row>
    <row r="13" spans="1:8" x14ac:dyDescent="0.25">
      <c r="A13" t="s">
        <v>125</v>
      </c>
      <c r="B13" s="7">
        <v>68</v>
      </c>
      <c r="C13" s="7">
        <v>65</v>
      </c>
      <c r="D13" s="7">
        <v>62</v>
      </c>
      <c r="E13">
        <v>6</v>
      </c>
      <c r="F13" s="4">
        <v>1.0967741935483899</v>
      </c>
    </row>
    <row r="14" spans="1:8" x14ac:dyDescent="0.25">
      <c r="A14" t="s">
        <v>152</v>
      </c>
      <c r="B14" s="7">
        <v>46</v>
      </c>
      <c r="C14" s="7">
        <v>42</v>
      </c>
      <c r="D14" s="7">
        <v>39</v>
      </c>
      <c r="E14">
        <v>7</v>
      </c>
      <c r="F14" s="4">
        <v>1.17948717948718</v>
      </c>
    </row>
    <row r="15" spans="1:8" s="2" customFormat="1" x14ac:dyDescent="0.25">
      <c r="A15" s="2" t="s">
        <v>15</v>
      </c>
      <c r="B15" s="9">
        <v>431</v>
      </c>
      <c r="C15" s="9">
        <v>330</v>
      </c>
      <c r="D15" s="9">
        <v>561.75</v>
      </c>
      <c r="E15" s="2">
        <v>-130.75</v>
      </c>
      <c r="F15" s="5">
        <v>0.76724521584334704</v>
      </c>
    </row>
    <row r="16" spans="1:8" x14ac:dyDescent="0.25">
      <c r="A16" s="6" t="s">
        <v>249</v>
      </c>
      <c r="B16" s="6">
        <f>SUM(B2:B14)</f>
        <v>374</v>
      </c>
      <c r="C16" s="6">
        <f>SUM(C2:C14)</f>
        <v>330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" sqref="H1"/>
    </sheetView>
  </sheetViews>
  <sheetFormatPr defaultRowHeight="15" x14ac:dyDescent="0.25"/>
  <cols>
    <col min="1" max="1" width="23.570312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H1" t="s">
        <v>250</v>
      </c>
    </row>
    <row r="2" spans="1:8" x14ac:dyDescent="0.25">
      <c r="A2" t="s">
        <v>73</v>
      </c>
      <c r="B2" s="7">
        <v>49</v>
      </c>
      <c r="C2" s="7">
        <v>34</v>
      </c>
      <c r="D2" s="8"/>
    </row>
    <row r="3" spans="1:8" x14ac:dyDescent="0.25">
      <c r="A3" t="s">
        <v>76</v>
      </c>
      <c r="B3" s="7">
        <v>54</v>
      </c>
      <c r="C3" s="7">
        <v>50</v>
      </c>
      <c r="D3" s="7">
        <v>0</v>
      </c>
      <c r="E3">
        <v>54</v>
      </c>
    </row>
    <row r="4" spans="1:8" x14ac:dyDescent="0.25">
      <c r="A4" t="s">
        <v>77</v>
      </c>
      <c r="B4" s="7">
        <v>46</v>
      </c>
      <c r="C4" s="7">
        <v>42</v>
      </c>
      <c r="D4" s="7">
        <v>47.25</v>
      </c>
      <c r="E4">
        <v>-1.25</v>
      </c>
      <c r="F4" s="4">
        <v>0.97354497354497305</v>
      </c>
    </row>
    <row r="5" spans="1:8" x14ac:dyDescent="0.25">
      <c r="A5" t="s">
        <v>80</v>
      </c>
      <c r="B5" s="7">
        <v>40</v>
      </c>
      <c r="C5" s="7">
        <v>40</v>
      </c>
      <c r="D5" s="7">
        <v>46.5</v>
      </c>
      <c r="E5">
        <v>-6.5</v>
      </c>
      <c r="F5" s="4">
        <v>0.86021505376344098</v>
      </c>
    </row>
    <row r="6" spans="1:8" x14ac:dyDescent="0.25">
      <c r="A6" t="s">
        <v>88</v>
      </c>
      <c r="B6" s="7">
        <v>33</v>
      </c>
      <c r="C6" s="7">
        <v>31</v>
      </c>
      <c r="D6" s="8"/>
    </row>
    <row r="7" spans="1:8" x14ac:dyDescent="0.25">
      <c r="A7" t="s">
        <v>97</v>
      </c>
      <c r="B7" s="7">
        <v>26</v>
      </c>
      <c r="C7" s="7">
        <v>25</v>
      </c>
      <c r="D7" s="7">
        <v>29.75</v>
      </c>
      <c r="E7">
        <v>-3.75</v>
      </c>
      <c r="F7" s="4">
        <v>0.873949579831933</v>
      </c>
    </row>
    <row r="8" spans="1:8" x14ac:dyDescent="0.25">
      <c r="A8" t="s">
        <v>100</v>
      </c>
      <c r="B8" s="7">
        <v>22</v>
      </c>
      <c r="C8" s="7">
        <v>22</v>
      </c>
      <c r="D8" s="8"/>
    </row>
    <row r="9" spans="1:8" x14ac:dyDescent="0.25">
      <c r="A9" t="s">
        <v>110</v>
      </c>
      <c r="B9" s="7">
        <v>47</v>
      </c>
      <c r="C9" s="7">
        <v>47</v>
      </c>
      <c r="D9" s="7">
        <v>46.75</v>
      </c>
      <c r="E9">
        <v>0.25</v>
      </c>
      <c r="F9" s="4">
        <v>1.0053475935828899</v>
      </c>
    </row>
    <row r="10" spans="1:8" x14ac:dyDescent="0.25">
      <c r="A10" t="s">
        <v>115</v>
      </c>
      <c r="B10" s="7">
        <v>40</v>
      </c>
      <c r="C10" s="7">
        <v>33</v>
      </c>
      <c r="D10" s="7">
        <v>17.75</v>
      </c>
      <c r="E10">
        <v>22.25</v>
      </c>
      <c r="F10" s="4">
        <v>2.2535211267605599</v>
      </c>
    </row>
    <row r="11" spans="1:8" x14ac:dyDescent="0.25">
      <c r="A11" t="s">
        <v>117</v>
      </c>
      <c r="B11" s="7">
        <v>44</v>
      </c>
      <c r="C11" s="7">
        <v>38</v>
      </c>
      <c r="D11" s="7">
        <v>26.5</v>
      </c>
      <c r="E11">
        <v>17.5</v>
      </c>
      <c r="F11" s="4">
        <v>1.6603773584905701</v>
      </c>
    </row>
    <row r="12" spans="1:8" x14ac:dyDescent="0.25">
      <c r="A12" t="s">
        <v>121</v>
      </c>
      <c r="B12" s="7">
        <v>40</v>
      </c>
      <c r="C12" s="7">
        <v>36</v>
      </c>
      <c r="D12" s="7">
        <v>41.25</v>
      </c>
      <c r="E12">
        <v>-1.25</v>
      </c>
      <c r="F12" s="4">
        <v>0.96969696969696995</v>
      </c>
    </row>
    <row r="13" spans="1:8" x14ac:dyDescent="0.25">
      <c r="A13" t="s">
        <v>126</v>
      </c>
      <c r="B13" s="7">
        <v>43</v>
      </c>
      <c r="C13" s="7">
        <v>36</v>
      </c>
      <c r="D13" s="7">
        <v>41.75</v>
      </c>
      <c r="E13">
        <v>1.25</v>
      </c>
      <c r="F13" s="4">
        <v>1.0299401197604801</v>
      </c>
    </row>
    <row r="14" spans="1:8" x14ac:dyDescent="0.25">
      <c r="A14" t="s">
        <v>130</v>
      </c>
      <c r="B14" s="7">
        <v>0</v>
      </c>
      <c r="C14" s="7">
        <v>0</v>
      </c>
      <c r="D14" s="7">
        <v>61.75</v>
      </c>
      <c r="E14">
        <v>-61.75</v>
      </c>
      <c r="F14" s="4">
        <v>0</v>
      </c>
    </row>
    <row r="15" spans="1:8" x14ac:dyDescent="0.25">
      <c r="A15" t="s">
        <v>131</v>
      </c>
      <c r="B15" s="7">
        <v>52</v>
      </c>
      <c r="C15" s="7">
        <v>42</v>
      </c>
      <c r="D15" s="7">
        <v>54.75</v>
      </c>
      <c r="E15">
        <v>-2.75</v>
      </c>
      <c r="F15" s="4">
        <v>0.94977168949771695</v>
      </c>
    </row>
    <row r="16" spans="1:8" x14ac:dyDescent="0.25">
      <c r="A16" t="s">
        <v>132</v>
      </c>
      <c r="B16" s="7">
        <v>0</v>
      </c>
      <c r="C16" s="7">
        <v>0</v>
      </c>
      <c r="D16" s="7">
        <v>46.25</v>
      </c>
      <c r="E16">
        <v>-46.25</v>
      </c>
      <c r="F16" s="4">
        <v>0</v>
      </c>
    </row>
    <row r="17" spans="1:6" x14ac:dyDescent="0.25">
      <c r="A17" t="s">
        <v>139</v>
      </c>
      <c r="B17" s="7">
        <v>37</v>
      </c>
      <c r="C17" s="7">
        <v>27</v>
      </c>
      <c r="D17" s="7">
        <v>49</v>
      </c>
      <c r="E17">
        <v>-12</v>
      </c>
      <c r="F17" s="4">
        <v>0.75510204081632604</v>
      </c>
    </row>
    <row r="18" spans="1:6" x14ac:dyDescent="0.25">
      <c r="A18" t="s">
        <v>141</v>
      </c>
      <c r="B18" s="7">
        <v>62</v>
      </c>
      <c r="C18" s="7">
        <v>56</v>
      </c>
      <c r="D18" s="7">
        <v>41.75</v>
      </c>
      <c r="E18">
        <v>20.25</v>
      </c>
      <c r="F18" s="4">
        <v>1.48502994011976</v>
      </c>
    </row>
    <row r="19" spans="1:6" x14ac:dyDescent="0.25">
      <c r="A19" t="s">
        <v>142</v>
      </c>
      <c r="B19" s="7">
        <v>50</v>
      </c>
      <c r="C19" s="7">
        <v>46</v>
      </c>
      <c r="D19" s="8"/>
    </row>
    <row r="20" spans="1:6" x14ac:dyDescent="0.25">
      <c r="A20" s="2" t="s">
        <v>15</v>
      </c>
      <c r="B20" s="9">
        <v>724</v>
      </c>
      <c r="C20" s="9">
        <v>605</v>
      </c>
      <c r="D20" s="9">
        <v>866</v>
      </c>
      <c r="E20" s="2">
        <v>-142</v>
      </c>
      <c r="F20" s="5">
        <v>0.83602771362586603</v>
      </c>
    </row>
    <row r="21" spans="1:6" x14ac:dyDescent="0.25">
      <c r="A21" s="6" t="s">
        <v>249</v>
      </c>
      <c r="B21" s="6">
        <f>SUM(B2:B19)</f>
        <v>685</v>
      </c>
      <c r="C21" s="6">
        <f>SUM(C2:C19)</f>
        <v>605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1" sqref="H1"/>
    </sheetView>
  </sheetViews>
  <sheetFormatPr defaultRowHeight="15" x14ac:dyDescent="0.25"/>
  <cols>
    <col min="1" max="1" width="22.4257812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H1" t="s">
        <v>250</v>
      </c>
    </row>
    <row r="2" spans="1:8" x14ac:dyDescent="0.25">
      <c r="A2" t="s">
        <v>75</v>
      </c>
      <c r="B2" s="7">
        <v>36</v>
      </c>
      <c r="C2" s="7">
        <v>36</v>
      </c>
      <c r="D2" s="7">
        <v>46.75</v>
      </c>
      <c r="E2">
        <v>-10.75</v>
      </c>
      <c r="F2" s="4">
        <v>0.77005347593582896</v>
      </c>
    </row>
    <row r="3" spans="1:8" x14ac:dyDescent="0.25">
      <c r="A3" t="s">
        <v>78</v>
      </c>
      <c r="B3" s="7">
        <v>43</v>
      </c>
      <c r="C3" s="7">
        <v>41</v>
      </c>
      <c r="D3" s="8"/>
    </row>
    <row r="4" spans="1:8" x14ac:dyDescent="0.25">
      <c r="A4" t="s">
        <v>79</v>
      </c>
      <c r="B4" s="7">
        <v>45</v>
      </c>
      <c r="C4" s="7">
        <v>45</v>
      </c>
      <c r="D4" s="7">
        <v>54</v>
      </c>
      <c r="E4">
        <v>-9</v>
      </c>
      <c r="F4" s="4">
        <v>0.83333333333333304</v>
      </c>
    </row>
    <row r="5" spans="1:8" x14ac:dyDescent="0.25">
      <c r="A5" t="s">
        <v>82</v>
      </c>
      <c r="B5" s="7">
        <v>19</v>
      </c>
      <c r="C5" s="7">
        <v>19</v>
      </c>
      <c r="D5" s="7">
        <v>45.5</v>
      </c>
      <c r="E5">
        <v>-26.5</v>
      </c>
      <c r="F5" s="4">
        <v>0.41758241758241799</v>
      </c>
    </row>
    <row r="6" spans="1:8" x14ac:dyDescent="0.25">
      <c r="A6" t="s">
        <v>85</v>
      </c>
      <c r="B6" s="7">
        <v>19</v>
      </c>
      <c r="C6" s="7">
        <v>18</v>
      </c>
      <c r="D6" s="7">
        <v>29.75</v>
      </c>
      <c r="E6">
        <v>-10.75</v>
      </c>
      <c r="F6" s="4">
        <v>0.63865546218487401</v>
      </c>
    </row>
    <row r="7" spans="1:8" x14ac:dyDescent="0.25">
      <c r="A7" t="s">
        <v>93</v>
      </c>
      <c r="B7" s="7">
        <v>38</v>
      </c>
      <c r="C7" s="7">
        <v>35</v>
      </c>
      <c r="D7" s="7">
        <v>47.25</v>
      </c>
      <c r="E7">
        <v>-9.25</v>
      </c>
      <c r="F7" s="4">
        <v>0.80423280423280397</v>
      </c>
    </row>
    <row r="8" spans="1:8" x14ac:dyDescent="0.25">
      <c r="A8" t="s">
        <v>102</v>
      </c>
      <c r="B8" s="7">
        <v>38</v>
      </c>
      <c r="C8" s="7">
        <v>38</v>
      </c>
      <c r="D8" s="7">
        <v>45.25</v>
      </c>
      <c r="E8">
        <v>-7.25</v>
      </c>
      <c r="F8" s="4">
        <v>0.83977900552486195</v>
      </c>
    </row>
    <row r="9" spans="1:8" x14ac:dyDescent="0.25">
      <c r="A9" t="s">
        <v>106</v>
      </c>
      <c r="B9" s="7">
        <v>53</v>
      </c>
      <c r="C9" s="7">
        <v>51</v>
      </c>
      <c r="D9" s="7">
        <v>62</v>
      </c>
      <c r="E9">
        <v>-9</v>
      </c>
      <c r="F9" s="4">
        <v>0.85483870967741904</v>
      </c>
    </row>
    <row r="10" spans="1:8" x14ac:dyDescent="0.25">
      <c r="A10" t="s">
        <v>108</v>
      </c>
      <c r="B10" s="7">
        <v>0</v>
      </c>
      <c r="C10" s="7">
        <v>0</v>
      </c>
      <c r="D10" s="7">
        <v>47.75</v>
      </c>
      <c r="E10">
        <v>-47.75</v>
      </c>
      <c r="F10" s="4">
        <v>0</v>
      </c>
    </row>
    <row r="11" spans="1:8" x14ac:dyDescent="0.25">
      <c r="A11" t="s">
        <v>114</v>
      </c>
      <c r="B11" s="7">
        <v>51</v>
      </c>
      <c r="C11" s="7">
        <v>47</v>
      </c>
      <c r="D11" s="7">
        <v>40.25</v>
      </c>
      <c r="E11">
        <v>10.75</v>
      </c>
      <c r="F11" s="4">
        <v>1.26708074534161</v>
      </c>
    </row>
    <row r="12" spans="1:8" x14ac:dyDescent="0.25">
      <c r="A12" t="s">
        <v>119</v>
      </c>
      <c r="B12" s="7">
        <v>0</v>
      </c>
      <c r="C12" s="7">
        <v>0</v>
      </c>
      <c r="D12" s="7">
        <v>48.75</v>
      </c>
      <c r="E12">
        <v>-48.75</v>
      </c>
      <c r="F12" s="4">
        <v>0</v>
      </c>
    </row>
    <row r="13" spans="1:8" x14ac:dyDescent="0.25">
      <c r="A13" t="s">
        <v>122</v>
      </c>
      <c r="B13" s="7">
        <v>44</v>
      </c>
      <c r="C13" s="7">
        <v>32</v>
      </c>
      <c r="D13" s="7">
        <v>34</v>
      </c>
      <c r="E13">
        <v>10</v>
      </c>
      <c r="F13" s="4">
        <v>1.29411764705882</v>
      </c>
    </row>
    <row r="14" spans="1:8" x14ac:dyDescent="0.25">
      <c r="A14" t="s">
        <v>123</v>
      </c>
      <c r="B14" s="7">
        <v>9</v>
      </c>
      <c r="C14" s="7">
        <v>5</v>
      </c>
      <c r="D14" s="8"/>
    </row>
    <row r="15" spans="1:8" x14ac:dyDescent="0.25">
      <c r="A15" t="s">
        <v>125</v>
      </c>
      <c r="B15" s="7">
        <v>12</v>
      </c>
      <c r="C15" s="7">
        <v>12</v>
      </c>
      <c r="D15" s="7">
        <v>3</v>
      </c>
      <c r="E15">
        <v>9</v>
      </c>
      <c r="F15" s="4">
        <v>4</v>
      </c>
    </row>
    <row r="16" spans="1:8" x14ac:dyDescent="0.25">
      <c r="A16" t="s">
        <v>127</v>
      </c>
      <c r="B16" s="7">
        <v>46</v>
      </c>
      <c r="C16" s="7">
        <v>31</v>
      </c>
      <c r="D16" s="8"/>
    </row>
    <row r="17" spans="1:6" x14ac:dyDescent="0.25">
      <c r="A17" t="s">
        <v>129</v>
      </c>
      <c r="B17" s="7">
        <v>30</v>
      </c>
      <c r="C17" s="7">
        <v>20</v>
      </c>
      <c r="D17" s="7">
        <v>21.25</v>
      </c>
      <c r="E17">
        <v>8.75</v>
      </c>
      <c r="F17" s="4">
        <v>1.4117647058823499</v>
      </c>
    </row>
    <row r="18" spans="1:6" x14ac:dyDescent="0.25">
      <c r="A18" t="s">
        <v>134</v>
      </c>
      <c r="B18" s="7">
        <v>27</v>
      </c>
      <c r="C18" s="7">
        <v>23</v>
      </c>
      <c r="D18" s="7">
        <v>33</v>
      </c>
      <c r="E18">
        <v>-6</v>
      </c>
      <c r="F18" s="4">
        <v>0.81818181818181801</v>
      </c>
    </row>
    <row r="19" spans="1:6" x14ac:dyDescent="0.25">
      <c r="A19" t="s">
        <v>144</v>
      </c>
      <c r="B19" s="7">
        <v>0</v>
      </c>
      <c r="C19" s="7">
        <v>0</v>
      </c>
      <c r="D19" s="8"/>
    </row>
    <row r="20" spans="1:6" x14ac:dyDescent="0.25">
      <c r="A20" t="s">
        <v>145</v>
      </c>
      <c r="B20" s="7">
        <v>57</v>
      </c>
      <c r="C20" s="7">
        <v>42</v>
      </c>
      <c r="D20" s="7">
        <v>33.25</v>
      </c>
      <c r="E20">
        <v>23.75</v>
      </c>
      <c r="F20" s="4">
        <v>1.71428571428571</v>
      </c>
    </row>
    <row r="21" spans="1:6" x14ac:dyDescent="0.25">
      <c r="A21" t="s">
        <v>147</v>
      </c>
      <c r="B21" s="7">
        <v>23</v>
      </c>
      <c r="C21" s="7">
        <v>21</v>
      </c>
      <c r="D21" s="7">
        <v>39.25</v>
      </c>
      <c r="E21">
        <v>-16.25</v>
      </c>
      <c r="F21" s="4">
        <v>0.58598726114649702</v>
      </c>
    </row>
    <row r="22" spans="1:6" s="2" customFormat="1" x14ac:dyDescent="0.25">
      <c r="A22" s="2" t="s">
        <v>15</v>
      </c>
      <c r="B22" s="9">
        <v>643</v>
      </c>
      <c r="C22" s="9">
        <v>516</v>
      </c>
      <c r="D22" s="9">
        <v>765</v>
      </c>
      <c r="E22" s="2">
        <v>-122</v>
      </c>
      <c r="F22" s="5">
        <v>0.84052287581699303</v>
      </c>
    </row>
    <row r="23" spans="1:6" x14ac:dyDescent="0.25">
      <c r="A23" s="6" t="s">
        <v>249</v>
      </c>
      <c r="B23" s="6">
        <f>SUM(B2:B21)</f>
        <v>590</v>
      </c>
      <c r="C23" s="6">
        <f>SUM(C2:C21)</f>
        <v>516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1" sqref="H1"/>
    </sheetView>
  </sheetViews>
  <sheetFormatPr defaultRowHeight="15" x14ac:dyDescent="0.25"/>
  <cols>
    <col min="1" max="1" width="20.2851562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H1" t="s">
        <v>250</v>
      </c>
    </row>
    <row r="2" spans="1:8" x14ac:dyDescent="0.25">
      <c r="A2" t="s">
        <v>153</v>
      </c>
      <c r="B2" t="s">
        <v>13</v>
      </c>
      <c r="C2" t="s">
        <v>13</v>
      </c>
      <c r="D2" t="s">
        <v>136</v>
      </c>
      <c r="E2">
        <v>3.75</v>
      </c>
      <c r="F2" s="4">
        <v>1.4054054054054099</v>
      </c>
    </row>
    <row r="3" spans="1:8" x14ac:dyDescent="0.25">
      <c r="A3" t="s">
        <v>154</v>
      </c>
      <c r="B3" t="s">
        <v>62</v>
      </c>
      <c r="C3" t="s">
        <v>62</v>
      </c>
      <c r="D3" t="s">
        <v>155</v>
      </c>
      <c r="E3">
        <v>-2.25</v>
      </c>
      <c r="F3" s="4">
        <v>0.64</v>
      </c>
    </row>
    <row r="4" spans="1:8" x14ac:dyDescent="0.25">
      <c r="A4" t="s">
        <v>156</v>
      </c>
      <c r="B4" t="s">
        <v>72</v>
      </c>
      <c r="C4" t="s">
        <v>72</v>
      </c>
      <c r="D4" t="s">
        <v>157</v>
      </c>
      <c r="E4">
        <v>-2.5</v>
      </c>
      <c r="F4" s="4">
        <v>0.76190476190476197</v>
      </c>
    </row>
    <row r="5" spans="1:8" s="2" customFormat="1" x14ac:dyDescent="0.25">
      <c r="A5" s="2" t="s">
        <v>15</v>
      </c>
      <c r="B5" s="2" t="s">
        <v>68</v>
      </c>
      <c r="C5" s="2" t="s">
        <v>68</v>
      </c>
      <c r="D5" s="2" t="s">
        <v>133</v>
      </c>
      <c r="E5" s="2">
        <v>-21.25</v>
      </c>
      <c r="F5" s="5">
        <v>0.54054054054054101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1" sqref="H1"/>
    </sheetView>
  </sheetViews>
  <sheetFormatPr defaultRowHeight="15" x14ac:dyDescent="0.25"/>
  <cols>
    <col min="1" max="1" width="20.710937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H1" t="s">
        <v>250</v>
      </c>
    </row>
    <row r="2" spans="1:8" x14ac:dyDescent="0.25">
      <c r="A2" t="s">
        <v>158</v>
      </c>
      <c r="B2" t="s">
        <v>159</v>
      </c>
      <c r="C2" t="s">
        <v>8</v>
      </c>
      <c r="D2" t="s">
        <v>160</v>
      </c>
      <c r="E2">
        <v>-36.25</v>
      </c>
      <c r="F2" s="4">
        <v>0.79776847977684795</v>
      </c>
    </row>
    <row r="3" spans="1:8" x14ac:dyDescent="0.25">
      <c r="A3" t="s">
        <v>161</v>
      </c>
      <c r="B3" t="s">
        <v>162</v>
      </c>
      <c r="C3" t="s">
        <v>8</v>
      </c>
    </row>
    <row r="4" spans="1:8" x14ac:dyDescent="0.25">
      <c r="A4" t="s">
        <v>163</v>
      </c>
      <c r="B4" t="s">
        <v>164</v>
      </c>
      <c r="C4" t="s">
        <v>8</v>
      </c>
      <c r="D4" t="s">
        <v>165</v>
      </c>
      <c r="E4">
        <v>-61.5</v>
      </c>
      <c r="F4" s="4">
        <v>0.76660341555977196</v>
      </c>
    </row>
    <row r="5" spans="1:8" x14ac:dyDescent="0.25">
      <c r="A5" t="s">
        <v>166</v>
      </c>
      <c r="B5" t="s">
        <v>167</v>
      </c>
      <c r="C5" t="s">
        <v>8</v>
      </c>
      <c r="D5" t="s">
        <v>168</v>
      </c>
      <c r="E5">
        <v>-299.5</v>
      </c>
      <c r="F5" s="4">
        <v>0.32009080590238398</v>
      </c>
    </row>
    <row r="6" spans="1:8" x14ac:dyDescent="0.25">
      <c r="A6" t="s">
        <v>169</v>
      </c>
      <c r="B6" t="s">
        <v>170</v>
      </c>
      <c r="C6" t="s">
        <v>8</v>
      </c>
      <c r="D6" t="s">
        <v>171</v>
      </c>
      <c r="E6">
        <v>-104.25</v>
      </c>
      <c r="F6" s="4">
        <v>0.61848124428179296</v>
      </c>
    </row>
    <row r="7" spans="1:8" s="2" customFormat="1" x14ac:dyDescent="0.25">
      <c r="A7" s="2" t="s">
        <v>15</v>
      </c>
      <c r="B7" s="2" t="s">
        <v>172</v>
      </c>
      <c r="C7" s="2" t="s">
        <v>8</v>
      </c>
      <c r="D7" s="2" t="s">
        <v>173</v>
      </c>
      <c r="E7" s="2">
        <v>-300.5</v>
      </c>
      <c r="F7" s="5">
        <v>0.74016428880242102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A4" workbookViewId="0">
      <selection activeCell="H1" sqref="H1"/>
    </sheetView>
  </sheetViews>
  <sheetFormatPr defaultRowHeight="15" x14ac:dyDescent="0.25"/>
  <cols>
    <col min="1" max="1" width="19.710937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H1" t="s">
        <v>250</v>
      </c>
    </row>
    <row r="2" spans="1:8" x14ac:dyDescent="0.25">
      <c r="A2" t="s">
        <v>177</v>
      </c>
      <c r="B2" t="s">
        <v>178</v>
      </c>
      <c r="C2" t="s">
        <v>178</v>
      </c>
      <c r="D2" t="s">
        <v>128</v>
      </c>
      <c r="E2">
        <v>-12.5</v>
      </c>
      <c r="F2" s="4">
        <v>0.32432432432432401</v>
      </c>
    </row>
    <row r="3" spans="1:8" x14ac:dyDescent="0.25">
      <c r="A3" t="s">
        <v>179</v>
      </c>
      <c r="B3" t="s">
        <v>86</v>
      </c>
      <c r="C3" t="s">
        <v>84</v>
      </c>
      <c r="D3" t="s">
        <v>22</v>
      </c>
      <c r="E3">
        <v>1</v>
      </c>
      <c r="F3" s="4">
        <v>1.0277777777777799</v>
      </c>
    </row>
    <row r="4" spans="1:8" x14ac:dyDescent="0.25">
      <c r="A4" t="s">
        <v>180</v>
      </c>
      <c r="B4" t="s">
        <v>51</v>
      </c>
      <c r="C4" t="s">
        <v>101</v>
      </c>
      <c r="D4" t="s">
        <v>181</v>
      </c>
      <c r="E4">
        <v>-11.5</v>
      </c>
      <c r="F4" s="4">
        <v>0.708860759493671</v>
      </c>
    </row>
    <row r="5" spans="1:8" x14ac:dyDescent="0.25">
      <c r="A5" t="s">
        <v>182</v>
      </c>
      <c r="B5" t="s">
        <v>183</v>
      </c>
      <c r="C5" t="s">
        <v>124</v>
      </c>
      <c r="D5" t="s">
        <v>184</v>
      </c>
      <c r="E5">
        <v>-15.75</v>
      </c>
      <c r="F5" s="4">
        <v>0.64804469273743004</v>
      </c>
    </row>
    <row r="6" spans="1:8" x14ac:dyDescent="0.25">
      <c r="A6" t="s">
        <v>185</v>
      </c>
      <c r="B6" t="s">
        <v>61</v>
      </c>
      <c r="C6" t="s">
        <v>8</v>
      </c>
      <c r="D6" t="s">
        <v>104</v>
      </c>
      <c r="E6">
        <v>-37.75</v>
      </c>
      <c r="F6" s="4">
        <v>2.5806451612903201E-2</v>
      </c>
    </row>
    <row r="7" spans="1:8" x14ac:dyDescent="0.25">
      <c r="A7" t="s">
        <v>186</v>
      </c>
      <c r="B7" t="s">
        <v>98</v>
      </c>
      <c r="C7" t="s">
        <v>148</v>
      </c>
      <c r="D7" t="s">
        <v>81</v>
      </c>
      <c r="E7">
        <v>-14</v>
      </c>
      <c r="F7" s="4">
        <v>0.65</v>
      </c>
    </row>
    <row r="8" spans="1:8" x14ac:dyDescent="0.25">
      <c r="A8" t="s">
        <v>187</v>
      </c>
      <c r="B8" t="s">
        <v>13</v>
      </c>
      <c r="C8" t="s">
        <v>72</v>
      </c>
      <c r="D8" t="s">
        <v>188</v>
      </c>
      <c r="E8">
        <v>-12.25</v>
      </c>
      <c r="F8" s="4">
        <v>0.51485148514851498</v>
      </c>
    </row>
    <row r="9" spans="1:8" x14ac:dyDescent="0.25">
      <c r="A9" t="s">
        <v>189</v>
      </c>
      <c r="B9" t="s">
        <v>183</v>
      </c>
      <c r="C9" t="s">
        <v>51</v>
      </c>
      <c r="D9" t="s">
        <v>107</v>
      </c>
      <c r="E9">
        <v>-24</v>
      </c>
      <c r="F9" s="4">
        <v>0.54716981132075504</v>
      </c>
    </row>
    <row r="10" spans="1:8" x14ac:dyDescent="0.25">
      <c r="A10" t="s">
        <v>190</v>
      </c>
      <c r="B10" t="s">
        <v>19</v>
      </c>
      <c r="C10" t="s">
        <v>56</v>
      </c>
      <c r="D10" t="s">
        <v>90</v>
      </c>
      <c r="E10">
        <v>-33</v>
      </c>
      <c r="F10" s="4">
        <v>0.35294117647058798</v>
      </c>
    </row>
    <row r="11" spans="1:8" x14ac:dyDescent="0.25">
      <c r="A11" t="s">
        <v>191</v>
      </c>
      <c r="B11" t="s">
        <v>20</v>
      </c>
      <c r="C11" t="s">
        <v>146</v>
      </c>
      <c r="D11" t="s">
        <v>192</v>
      </c>
      <c r="E11">
        <v>-11.25</v>
      </c>
      <c r="F11" s="4">
        <v>0.57142857142857095</v>
      </c>
    </row>
    <row r="12" spans="1:8" x14ac:dyDescent="0.25">
      <c r="A12" t="s">
        <v>193</v>
      </c>
      <c r="B12" t="s">
        <v>8</v>
      </c>
      <c r="C12" t="s">
        <v>8</v>
      </c>
      <c r="D12" t="s">
        <v>70</v>
      </c>
      <c r="E12">
        <v>-20.75</v>
      </c>
      <c r="F12" s="4">
        <v>0</v>
      </c>
    </row>
    <row r="13" spans="1:8" x14ac:dyDescent="0.25">
      <c r="A13" t="s">
        <v>194</v>
      </c>
      <c r="B13" t="s">
        <v>48</v>
      </c>
      <c r="C13" t="s">
        <v>178</v>
      </c>
      <c r="D13" t="s">
        <v>195</v>
      </c>
      <c r="E13">
        <v>-15.5</v>
      </c>
      <c r="F13" s="4">
        <v>0.47457627118644102</v>
      </c>
    </row>
    <row r="14" spans="1:8" s="2" customFormat="1" x14ac:dyDescent="0.25">
      <c r="A14" s="2" t="s">
        <v>15</v>
      </c>
      <c r="B14" s="2" t="s">
        <v>196</v>
      </c>
      <c r="C14" s="2" t="s">
        <v>197</v>
      </c>
      <c r="D14" s="2" t="s">
        <v>198</v>
      </c>
      <c r="E14" s="2">
        <v>-272.75</v>
      </c>
      <c r="F14" s="5">
        <v>0.44194373401534498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H1" sqref="H1"/>
    </sheetView>
  </sheetViews>
  <sheetFormatPr defaultRowHeight="15" x14ac:dyDescent="0.25"/>
  <cols>
    <col min="1" max="1" width="19.710937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H1" t="s">
        <v>250</v>
      </c>
    </row>
    <row r="2" spans="1:8" x14ac:dyDescent="0.25">
      <c r="A2" t="s">
        <v>199</v>
      </c>
      <c r="B2" t="s">
        <v>8</v>
      </c>
      <c r="C2" t="s">
        <v>8</v>
      </c>
      <c r="D2" t="s">
        <v>200</v>
      </c>
      <c r="E2">
        <v>-63.5</v>
      </c>
      <c r="F2" s="4">
        <v>0</v>
      </c>
    </row>
    <row r="3" spans="1:8" x14ac:dyDescent="0.25">
      <c r="A3" t="s">
        <v>201</v>
      </c>
      <c r="B3" t="s">
        <v>7</v>
      </c>
      <c r="C3" t="s">
        <v>62</v>
      </c>
      <c r="D3" t="s">
        <v>8</v>
      </c>
      <c r="E3">
        <v>10</v>
      </c>
    </row>
    <row r="4" spans="1:8" s="2" customFormat="1" x14ac:dyDescent="0.25">
      <c r="A4" s="2" t="s">
        <v>15</v>
      </c>
      <c r="B4" s="2" t="s">
        <v>7</v>
      </c>
      <c r="C4" s="2" t="s">
        <v>62</v>
      </c>
      <c r="D4" s="2" t="s">
        <v>200</v>
      </c>
      <c r="E4" s="2">
        <v>-53.5</v>
      </c>
      <c r="F4" s="5">
        <v>0.15748031496063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4" workbookViewId="0">
      <selection activeCell="H1" sqref="H1"/>
    </sheetView>
  </sheetViews>
  <sheetFormatPr defaultRowHeight="15" x14ac:dyDescent="0.25"/>
  <cols>
    <col min="1" max="1" width="26.8554687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H1" t="s">
        <v>250</v>
      </c>
    </row>
    <row r="2" spans="1:8" x14ac:dyDescent="0.25">
      <c r="A2" t="s">
        <v>202</v>
      </c>
      <c r="B2" t="s">
        <v>62</v>
      </c>
      <c r="C2" t="s">
        <v>8</v>
      </c>
      <c r="D2" t="s">
        <v>137</v>
      </c>
      <c r="E2">
        <v>2.5</v>
      </c>
      <c r="F2" s="4">
        <v>2.6666666666666701</v>
      </c>
    </row>
    <row r="3" spans="1:8" x14ac:dyDescent="0.25">
      <c r="A3" t="s">
        <v>203</v>
      </c>
      <c r="B3" t="s">
        <v>124</v>
      </c>
      <c r="C3" t="s">
        <v>8</v>
      </c>
      <c r="D3" t="s">
        <v>23</v>
      </c>
      <c r="E3">
        <v>-3.25</v>
      </c>
      <c r="F3" s="4">
        <v>0.88073394495412805</v>
      </c>
    </row>
    <row r="4" spans="1:8" x14ac:dyDescent="0.25">
      <c r="A4" t="s">
        <v>204</v>
      </c>
      <c r="B4" t="s">
        <v>148</v>
      </c>
      <c r="C4" t="s">
        <v>8</v>
      </c>
      <c r="D4" t="s">
        <v>94</v>
      </c>
      <c r="E4">
        <v>-17</v>
      </c>
      <c r="F4" s="4">
        <v>0.55263157894736803</v>
      </c>
    </row>
    <row r="5" spans="1:8" x14ac:dyDescent="0.25">
      <c r="A5" t="s">
        <v>205</v>
      </c>
      <c r="B5" t="s">
        <v>48</v>
      </c>
      <c r="C5" t="s">
        <v>8</v>
      </c>
      <c r="D5" t="s">
        <v>60</v>
      </c>
      <c r="E5">
        <v>-1.25</v>
      </c>
      <c r="F5" s="4">
        <v>0.91803278688524603</v>
      </c>
    </row>
    <row r="6" spans="1:8" x14ac:dyDescent="0.25">
      <c r="A6" t="s">
        <v>206</v>
      </c>
      <c r="B6" t="s">
        <v>148</v>
      </c>
      <c r="C6" t="s">
        <v>8</v>
      </c>
      <c r="D6" t="s">
        <v>207</v>
      </c>
      <c r="E6">
        <v>-4.75</v>
      </c>
      <c r="F6" s="4">
        <v>0.81553398058252402</v>
      </c>
    </row>
    <row r="7" spans="1:8" x14ac:dyDescent="0.25">
      <c r="A7" t="s">
        <v>208</v>
      </c>
      <c r="B7" t="s">
        <v>183</v>
      </c>
      <c r="C7" t="s">
        <v>8</v>
      </c>
      <c r="D7" t="s">
        <v>113</v>
      </c>
      <c r="E7">
        <v>0.75</v>
      </c>
      <c r="F7" s="4">
        <v>1.0265486725663699</v>
      </c>
    </row>
    <row r="8" spans="1:8" x14ac:dyDescent="0.25">
      <c r="A8" t="s">
        <v>209</v>
      </c>
      <c r="B8" t="s">
        <v>7</v>
      </c>
      <c r="C8" t="s">
        <v>8</v>
      </c>
      <c r="D8" t="s">
        <v>210</v>
      </c>
      <c r="E8">
        <v>-12.75</v>
      </c>
      <c r="F8" s="4">
        <v>0.43956043956044</v>
      </c>
    </row>
    <row r="9" spans="1:8" x14ac:dyDescent="0.25">
      <c r="A9" t="s">
        <v>211</v>
      </c>
      <c r="B9" t="s">
        <v>8</v>
      </c>
      <c r="C9" t="s">
        <v>8</v>
      </c>
      <c r="D9" t="s">
        <v>62</v>
      </c>
      <c r="E9">
        <v>-4</v>
      </c>
      <c r="F9" s="4">
        <v>0</v>
      </c>
    </row>
    <row r="10" spans="1:8" x14ac:dyDescent="0.25">
      <c r="A10" t="s">
        <v>212</v>
      </c>
      <c r="B10" t="s">
        <v>61</v>
      </c>
      <c r="C10" t="s">
        <v>8</v>
      </c>
      <c r="D10" t="s">
        <v>213</v>
      </c>
      <c r="E10">
        <v>-26.75</v>
      </c>
      <c r="F10" s="4">
        <v>3.6036036036036001E-2</v>
      </c>
    </row>
    <row r="11" spans="1:8" x14ac:dyDescent="0.25">
      <c r="A11" t="s">
        <v>214</v>
      </c>
      <c r="B11" t="s">
        <v>74</v>
      </c>
      <c r="C11" t="s">
        <v>8</v>
      </c>
      <c r="D11" t="s">
        <v>215</v>
      </c>
      <c r="E11">
        <v>-27.75</v>
      </c>
      <c r="F11" s="4">
        <v>0.63843648208469095</v>
      </c>
    </row>
    <row r="12" spans="1:8" x14ac:dyDescent="0.25">
      <c r="A12" t="s">
        <v>216</v>
      </c>
      <c r="B12" t="s">
        <v>217</v>
      </c>
      <c r="C12" t="s">
        <v>8</v>
      </c>
      <c r="D12" t="s">
        <v>218</v>
      </c>
      <c r="E12">
        <v>-4.5</v>
      </c>
      <c r="F12" s="4">
        <v>0.79069767441860495</v>
      </c>
    </row>
    <row r="13" spans="1:8" x14ac:dyDescent="0.25">
      <c r="A13" t="s">
        <v>219</v>
      </c>
      <c r="B13" t="s">
        <v>7</v>
      </c>
      <c r="C13" t="s">
        <v>8</v>
      </c>
      <c r="D13" t="s">
        <v>45</v>
      </c>
      <c r="E13">
        <v>5</v>
      </c>
      <c r="F13" s="4">
        <v>2</v>
      </c>
    </row>
    <row r="14" spans="1:8" x14ac:dyDescent="0.25">
      <c r="A14" t="s">
        <v>220</v>
      </c>
      <c r="B14" t="s">
        <v>89</v>
      </c>
      <c r="C14" t="s">
        <v>8</v>
      </c>
      <c r="D14" t="s">
        <v>221</v>
      </c>
      <c r="E14">
        <v>-16.75</v>
      </c>
      <c r="F14" s="4">
        <v>0.66331658291457296</v>
      </c>
    </row>
    <row r="15" spans="1:8" x14ac:dyDescent="0.25">
      <c r="A15" t="s">
        <v>222</v>
      </c>
      <c r="B15" t="s">
        <v>7</v>
      </c>
      <c r="C15" t="s">
        <v>8</v>
      </c>
      <c r="D15" t="s">
        <v>223</v>
      </c>
      <c r="E15">
        <v>-0.25</v>
      </c>
      <c r="F15" s="4">
        <v>0.97560975609756095</v>
      </c>
    </row>
    <row r="16" spans="1:8" s="2" customFormat="1" x14ac:dyDescent="0.25">
      <c r="A16" s="2" t="s">
        <v>15</v>
      </c>
      <c r="B16" s="2" t="s">
        <v>224</v>
      </c>
      <c r="C16" s="2" t="s">
        <v>8</v>
      </c>
      <c r="D16" s="2" t="s">
        <v>225</v>
      </c>
      <c r="E16" s="2">
        <v>-116.5</v>
      </c>
      <c r="F16" s="5">
        <v>0.67593880389429795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H1" sqref="H1"/>
    </sheetView>
  </sheetViews>
  <sheetFormatPr defaultRowHeight="15" x14ac:dyDescent="0.25"/>
  <cols>
    <col min="1" max="1" width="19.570312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H1" t="s">
        <v>250</v>
      </c>
    </row>
    <row r="2" spans="1:8" x14ac:dyDescent="0.25">
      <c r="A2" t="s">
        <v>226</v>
      </c>
      <c r="B2" t="s">
        <v>8</v>
      </c>
      <c r="C2" t="s">
        <v>8</v>
      </c>
      <c r="D2" t="s">
        <v>227</v>
      </c>
      <c r="E2">
        <v>-9.5</v>
      </c>
      <c r="F2" s="4">
        <v>0</v>
      </c>
    </row>
    <row r="3" spans="1:8" x14ac:dyDescent="0.25">
      <c r="A3" t="s">
        <v>228</v>
      </c>
      <c r="B3" t="s">
        <v>146</v>
      </c>
      <c r="C3" t="s">
        <v>72</v>
      </c>
      <c r="D3" t="s">
        <v>99</v>
      </c>
      <c r="E3">
        <v>-17.75</v>
      </c>
      <c r="F3" s="4">
        <v>0.40336134453781503</v>
      </c>
    </row>
    <row r="4" spans="1:8" s="2" customFormat="1" x14ac:dyDescent="0.25">
      <c r="A4" s="2" t="s">
        <v>15</v>
      </c>
      <c r="B4" s="2" t="s">
        <v>146</v>
      </c>
      <c r="C4" s="2" t="s">
        <v>72</v>
      </c>
      <c r="D4" s="2" t="s">
        <v>149</v>
      </c>
      <c r="E4" s="2">
        <v>-27.25</v>
      </c>
      <c r="F4" s="5">
        <v>0.305732484076433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H1" sqref="H1"/>
    </sheetView>
  </sheetViews>
  <sheetFormatPr defaultRowHeight="15" x14ac:dyDescent="0.25"/>
  <cols>
    <col min="1" max="1" width="21.570312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H1" t="s">
        <v>250</v>
      </c>
    </row>
    <row r="2" spans="1:8" x14ac:dyDescent="0.25">
      <c r="A2" t="s">
        <v>229</v>
      </c>
      <c r="B2" t="s">
        <v>91</v>
      </c>
      <c r="C2" t="s">
        <v>91</v>
      </c>
      <c r="D2" t="s">
        <v>230</v>
      </c>
      <c r="E2">
        <v>19.75</v>
      </c>
      <c r="F2" s="4">
        <v>1.4566473988439299</v>
      </c>
    </row>
    <row r="3" spans="1:8" s="2" customFormat="1" x14ac:dyDescent="0.25">
      <c r="A3" s="2" t="s">
        <v>15</v>
      </c>
      <c r="B3" s="2" t="s">
        <v>91</v>
      </c>
      <c r="C3" s="2" t="s">
        <v>91</v>
      </c>
      <c r="D3" s="2" t="s">
        <v>230</v>
      </c>
      <c r="E3" s="2">
        <v>19.75</v>
      </c>
      <c r="F3" s="5">
        <v>1.4566473988439299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H1" sqref="H1"/>
    </sheetView>
  </sheetViews>
  <sheetFormatPr defaultRowHeight="15" x14ac:dyDescent="0.25"/>
  <cols>
    <col min="1" max="1" width="21.2851562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H1" t="s">
        <v>250</v>
      </c>
    </row>
    <row r="2" spans="1:8" x14ac:dyDescent="0.25">
      <c r="A2" t="s">
        <v>6</v>
      </c>
      <c r="B2" t="s">
        <v>7</v>
      </c>
      <c r="C2" t="s">
        <v>8</v>
      </c>
      <c r="D2" t="s">
        <v>9</v>
      </c>
      <c r="E2">
        <v>5.75</v>
      </c>
      <c r="F2" s="4">
        <v>2.3529411764705901</v>
      </c>
    </row>
    <row r="3" spans="1:8" x14ac:dyDescent="0.25">
      <c r="A3" t="s">
        <v>10</v>
      </c>
      <c r="B3" t="s">
        <v>11</v>
      </c>
      <c r="C3" t="s">
        <v>8</v>
      </c>
      <c r="D3" t="s">
        <v>9</v>
      </c>
      <c r="E3">
        <v>4.75</v>
      </c>
      <c r="F3" s="4">
        <v>2.1176470588235299</v>
      </c>
    </row>
    <row r="4" spans="1:8" x14ac:dyDescent="0.25">
      <c r="A4" t="s">
        <v>12</v>
      </c>
      <c r="B4" t="s">
        <v>13</v>
      </c>
      <c r="C4" t="s">
        <v>8</v>
      </c>
      <c r="D4" t="s">
        <v>14</v>
      </c>
      <c r="E4">
        <v>6.5</v>
      </c>
      <c r="F4" s="4">
        <v>2</v>
      </c>
    </row>
    <row r="5" spans="1:8" s="2" customFormat="1" x14ac:dyDescent="0.25">
      <c r="A5" s="2" t="s">
        <v>15</v>
      </c>
      <c r="B5" s="2" t="s">
        <v>16</v>
      </c>
      <c r="C5" s="2" t="s">
        <v>8</v>
      </c>
      <c r="D5" s="2" t="s">
        <v>17</v>
      </c>
      <c r="E5" s="2">
        <v>-3.25</v>
      </c>
      <c r="F5" s="5">
        <v>0.90780141843971596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1" sqref="H1"/>
    </sheetView>
  </sheetViews>
  <sheetFormatPr defaultRowHeight="15" x14ac:dyDescent="0.25"/>
  <cols>
    <col min="1" max="1" width="24.2851562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H1" t="s">
        <v>250</v>
      </c>
    </row>
    <row r="2" spans="1:8" x14ac:dyDescent="0.25">
      <c r="A2" t="s">
        <v>18</v>
      </c>
      <c r="B2" t="s">
        <v>19</v>
      </c>
      <c r="C2" t="s">
        <v>19</v>
      </c>
      <c r="D2" t="s">
        <v>20</v>
      </c>
      <c r="E2">
        <v>3</v>
      </c>
      <c r="F2" s="4">
        <v>1.2</v>
      </c>
    </row>
    <row r="3" spans="1:8" x14ac:dyDescent="0.25">
      <c r="A3" t="s">
        <v>21</v>
      </c>
      <c r="B3" t="s">
        <v>22</v>
      </c>
      <c r="C3" t="s">
        <v>22</v>
      </c>
      <c r="D3" t="s">
        <v>23</v>
      </c>
      <c r="E3">
        <v>8.75</v>
      </c>
      <c r="F3" s="4">
        <v>1.3211009174311901</v>
      </c>
    </row>
    <row r="4" spans="1:8" x14ac:dyDescent="0.25">
      <c r="A4" t="s">
        <v>24</v>
      </c>
      <c r="B4" t="s">
        <v>25</v>
      </c>
      <c r="C4" t="s">
        <v>25</v>
      </c>
      <c r="D4" t="s">
        <v>26</v>
      </c>
      <c r="E4">
        <v>6.5</v>
      </c>
      <c r="F4" s="4">
        <v>1.52</v>
      </c>
    </row>
    <row r="5" spans="1:8" x14ac:dyDescent="0.25">
      <c r="A5" t="s">
        <v>27</v>
      </c>
      <c r="B5" t="s">
        <v>19</v>
      </c>
      <c r="C5" t="s">
        <v>19</v>
      </c>
      <c r="D5" t="s">
        <v>28</v>
      </c>
      <c r="E5">
        <v>-4.5</v>
      </c>
      <c r="F5" s="4">
        <v>0.8</v>
      </c>
    </row>
    <row r="6" spans="1:8" x14ac:dyDescent="0.25">
      <c r="A6" t="s">
        <v>29</v>
      </c>
      <c r="B6" t="s">
        <v>30</v>
      </c>
      <c r="C6" t="s">
        <v>30</v>
      </c>
      <c r="D6" t="s">
        <v>31</v>
      </c>
      <c r="E6">
        <v>-8.25</v>
      </c>
      <c r="F6" s="4">
        <v>0.266666666666667</v>
      </c>
    </row>
    <row r="7" spans="1:8" x14ac:dyDescent="0.25">
      <c r="A7" t="s">
        <v>32</v>
      </c>
      <c r="B7" t="s">
        <v>30</v>
      </c>
      <c r="C7" t="s">
        <v>30</v>
      </c>
      <c r="D7" t="s">
        <v>33</v>
      </c>
      <c r="E7">
        <v>0.75</v>
      </c>
      <c r="F7" s="4">
        <v>1.3333333333333299</v>
      </c>
    </row>
    <row r="8" spans="1:8" x14ac:dyDescent="0.25">
      <c r="A8" t="s">
        <v>34</v>
      </c>
      <c r="B8" t="s">
        <v>35</v>
      </c>
      <c r="C8" t="s">
        <v>35</v>
      </c>
      <c r="D8" t="s">
        <v>36</v>
      </c>
      <c r="E8">
        <v>-3.75</v>
      </c>
      <c r="F8" s="4">
        <v>0.74576271186440701</v>
      </c>
    </row>
    <row r="9" spans="1:8" x14ac:dyDescent="0.25">
      <c r="A9" t="s">
        <v>37</v>
      </c>
      <c r="B9" t="s">
        <v>19</v>
      </c>
      <c r="C9" t="s">
        <v>19</v>
      </c>
      <c r="D9" t="s">
        <v>38</v>
      </c>
      <c r="E9">
        <v>1.75</v>
      </c>
      <c r="F9" s="4">
        <v>1.10769230769231</v>
      </c>
    </row>
    <row r="10" spans="1:8" x14ac:dyDescent="0.25">
      <c r="A10" t="s">
        <v>39</v>
      </c>
      <c r="B10" t="s">
        <v>40</v>
      </c>
      <c r="C10" t="s">
        <v>40</v>
      </c>
      <c r="D10" t="s">
        <v>41</v>
      </c>
      <c r="E10">
        <v>5.25</v>
      </c>
      <c r="F10" s="4">
        <v>1.18260869565217</v>
      </c>
    </row>
    <row r="11" spans="1:8" x14ac:dyDescent="0.25">
      <c r="A11" t="s">
        <v>42</v>
      </c>
      <c r="B11" t="s">
        <v>13</v>
      </c>
      <c r="C11" t="s">
        <v>13</v>
      </c>
      <c r="D11" t="s">
        <v>43</v>
      </c>
      <c r="E11">
        <v>-5.25</v>
      </c>
      <c r="F11" s="4">
        <v>0.71232876712328796</v>
      </c>
    </row>
    <row r="12" spans="1:8" x14ac:dyDescent="0.25">
      <c r="A12" t="s">
        <v>44</v>
      </c>
      <c r="B12" t="s">
        <v>45</v>
      </c>
      <c r="C12" t="s">
        <v>45</v>
      </c>
      <c r="D12" t="s">
        <v>46</v>
      </c>
      <c r="E12">
        <v>-2.5</v>
      </c>
      <c r="F12" s="4">
        <v>0.66666666666666696</v>
      </c>
    </row>
    <row r="13" spans="1:8" x14ac:dyDescent="0.25">
      <c r="A13" t="s">
        <v>47</v>
      </c>
      <c r="B13" t="s">
        <v>48</v>
      </c>
      <c r="C13" t="s">
        <v>48</v>
      </c>
      <c r="D13" t="s">
        <v>49</v>
      </c>
      <c r="E13">
        <v>-3.25</v>
      </c>
      <c r="F13" s="4">
        <v>0.811594202898551</v>
      </c>
    </row>
    <row r="14" spans="1:8" x14ac:dyDescent="0.25">
      <c r="A14" t="s">
        <v>50</v>
      </c>
      <c r="B14" t="s">
        <v>51</v>
      </c>
      <c r="C14" t="s">
        <v>51</v>
      </c>
      <c r="D14" t="s">
        <v>52</v>
      </c>
      <c r="E14">
        <v>11.25</v>
      </c>
      <c r="F14" s="4">
        <v>1.6716417910447801</v>
      </c>
    </row>
    <row r="15" spans="1:8" s="2" customFormat="1" x14ac:dyDescent="0.25">
      <c r="A15" s="2" t="s">
        <v>15</v>
      </c>
      <c r="B15" s="2" t="s">
        <v>53</v>
      </c>
      <c r="C15" s="2" t="s">
        <v>53</v>
      </c>
      <c r="D15" s="2" t="s">
        <v>54</v>
      </c>
      <c r="E15" s="2">
        <v>-17.75</v>
      </c>
      <c r="F15" s="5">
        <v>0.92534174553102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1" sqref="H1"/>
    </sheetView>
  </sheetViews>
  <sheetFormatPr defaultRowHeight="15" x14ac:dyDescent="0.25"/>
  <cols>
    <col min="1" max="1" width="21.8554687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H1" t="s">
        <v>250</v>
      </c>
    </row>
    <row r="2" spans="1:8" x14ac:dyDescent="0.25">
      <c r="A2" t="s">
        <v>55</v>
      </c>
      <c r="B2" t="s">
        <v>56</v>
      </c>
      <c r="C2" t="s">
        <v>56</v>
      </c>
      <c r="D2" t="s">
        <v>57</v>
      </c>
      <c r="E2">
        <v>2.5</v>
      </c>
      <c r="F2" s="4">
        <v>1.18518518518519</v>
      </c>
    </row>
    <row r="3" spans="1:8" x14ac:dyDescent="0.25">
      <c r="A3" t="s">
        <v>174</v>
      </c>
      <c r="B3" t="s">
        <v>56</v>
      </c>
      <c r="C3" t="s">
        <v>56</v>
      </c>
      <c r="D3" t="s">
        <v>157</v>
      </c>
      <c r="E3">
        <v>5.5</v>
      </c>
      <c r="F3" s="4">
        <v>1.52380952380952</v>
      </c>
    </row>
    <row r="4" spans="1:8" x14ac:dyDescent="0.25">
      <c r="A4" t="s">
        <v>175</v>
      </c>
      <c r="B4" t="s">
        <v>84</v>
      </c>
      <c r="C4" t="s">
        <v>84</v>
      </c>
      <c r="D4" t="s">
        <v>176</v>
      </c>
      <c r="E4">
        <v>12.25</v>
      </c>
      <c r="F4" s="4">
        <v>2.5806451612903198</v>
      </c>
    </row>
    <row r="5" spans="1:8" x14ac:dyDescent="0.25">
      <c r="A5" t="s">
        <v>58</v>
      </c>
      <c r="B5" t="s">
        <v>8</v>
      </c>
      <c r="C5" t="s">
        <v>8</v>
      </c>
      <c r="D5" t="s">
        <v>59</v>
      </c>
      <c r="E5">
        <v>-1.75</v>
      </c>
      <c r="F5" s="4">
        <v>0</v>
      </c>
    </row>
    <row r="6" spans="1:8" s="2" customFormat="1" x14ac:dyDescent="0.25">
      <c r="A6" s="2" t="s">
        <v>15</v>
      </c>
      <c r="B6" s="6">
        <v>52</v>
      </c>
      <c r="C6" s="6">
        <v>52</v>
      </c>
      <c r="D6" s="6">
        <v>33.5</v>
      </c>
      <c r="E6" s="2">
        <f>B6-D6</f>
        <v>18.5</v>
      </c>
      <c r="F6" s="5">
        <f>B6/D6</f>
        <v>1.5522388059701493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H1" sqref="H1"/>
    </sheetView>
  </sheetViews>
  <sheetFormatPr defaultRowHeight="15" x14ac:dyDescent="0.25"/>
  <cols>
    <col min="1" max="1" width="22.570312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H1" t="s">
        <v>250</v>
      </c>
    </row>
    <row r="2" spans="1:8" x14ac:dyDescent="0.25">
      <c r="A2" t="s">
        <v>63</v>
      </c>
      <c r="B2" t="s">
        <v>64</v>
      </c>
      <c r="C2" t="s">
        <v>64</v>
      </c>
      <c r="D2" t="s">
        <v>65</v>
      </c>
      <c r="E2">
        <v>-3.75</v>
      </c>
      <c r="F2" s="4">
        <v>0.87804878048780499</v>
      </c>
    </row>
    <row r="3" spans="1:8" s="2" customFormat="1" x14ac:dyDescent="0.25">
      <c r="A3" s="2" t="s">
        <v>15</v>
      </c>
      <c r="B3" s="2" t="s">
        <v>66</v>
      </c>
      <c r="C3" s="2" t="s">
        <v>64</v>
      </c>
      <c r="D3" s="2" t="s">
        <v>67</v>
      </c>
      <c r="E3" s="2">
        <v>-43.25</v>
      </c>
      <c r="F3" s="5">
        <v>0.40955631399317399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H1" sqref="H1"/>
    </sheetView>
  </sheetViews>
  <sheetFormatPr defaultRowHeight="15" x14ac:dyDescent="0.25"/>
  <cols>
    <col min="1" max="1" width="20.4257812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t="s">
        <v>250</v>
      </c>
    </row>
    <row r="2" spans="1:8" x14ac:dyDescent="0.25">
      <c r="A2" t="s">
        <v>69</v>
      </c>
      <c r="B2" t="s">
        <v>8</v>
      </c>
      <c r="C2" t="s">
        <v>8</v>
      </c>
      <c r="D2" t="s">
        <v>70</v>
      </c>
      <c r="E2">
        <v>-20.75</v>
      </c>
      <c r="F2">
        <v>0</v>
      </c>
    </row>
    <row r="3" spans="1:8" s="2" customFormat="1" x14ac:dyDescent="0.25">
      <c r="A3" s="2" t="s">
        <v>15</v>
      </c>
      <c r="B3" s="2" t="s">
        <v>8</v>
      </c>
      <c r="C3" s="2" t="s">
        <v>8</v>
      </c>
      <c r="D3" s="2" t="s">
        <v>71</v>
      </c>
      <c r="E3" s="2">
        <v>-71.25</v>
      </c>
      <c r="F3" s="2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I1" sqref="I1"/>
    </sheetView>
  </sheetViews>
  <sheetFormatPr defaultRowHeight="15" x14ac:dyDescent="0.25"/>
  <cols>
    <col min="2" max="2" width="24.140625" customWidth="1"/>
    <col min="3" max="3" width="14.7109375" customWidth="1"/>
    <col min="4" max="4" width="22.7109375" customWidth="1"/>
    <col min="5" max="5" width="26.7109375" customWidth="1"/>
    <col min="6" max="6" width="10.7109375" customWidth="1"/>
    <col min="7" max="7" width="15.7109375" style="4" customWidth="1"/>
  </cols>
  <sheetData>
    <row r="1" spans="1:9" x14ac:dyDescent="0.25">
      <c r="A1" s="1" t="s">
        <v>231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I1" t="s">
        <v>250</v>
      </c>
    </row>
    <row r="2" spans="1:9" x14ac:dyDescent="0.25">
      <c r="A2" t="s">
        <v>247</v>
      </c>
      <c r="B2" t="s">
        <v>235</v>
      </c>
      <c r="C2" s="7">
        <v>34</v>
      </c>
      <c r="D2" s="7">
        <v>33</v>
      </c>
      <c r="E2" s="8"/>
    </row>
    <row r="3" spans="1:9" x14ac:dyDescent="0.25">
      <c r="A3" t="s">
        <v>247</v>
      </c>
      <c r="B3" t="s">
        <v>96</v>
      </c>
      <c r="C3" s="7">
        <v>0</v>
      </c>
      <c r="D3" s="7">
        <v>0</v>
      </c>
      <c r="E3" s="7">
        <v>17.5</v>
      </c>
      <c r="F3">
        <v>-17.5</v>
      </c>
      <c r="G3" s="4">
        <v>0</v>
      </c>
    </row>
    <row r="4" spans="1:9" x14ac:dyDescent="0.25">
      <c r="A4" t="s">
        <v>247</v>
      </c>
      <c r="B4" t="s">
        <v>111</v>
      </c>
      <c r="C4" s="7">
        <v>36</v>
      </c>
      <c r="D4" s="7">
        <v>35</v>
      </c>
      <c r="E4" s="7">
        <v>34.75</v>
      </c>
      <c r="F4">
        <v>1.25</v>
      </c>
      <c r="G4" s="4">
        <v>1.0359712230215801</v>
      </c>
    </row>
    <row r="5" spans="1:9" x14ac:dyDescent="0.25">
      <c r="A5" t="s">
        <v>247</v>
      </c>
      <c r="B5" t="s">
        <v>116</v>
      </c>
      <c r="C5" s="7">
        <v>0</v>
      </c>
      <c r="D5" s="7">
        <v>0</v>
      </c>
      <c r="E5" s="7">
        <v>25</v>
      </c>
      <c r="F5">
        <v>-25</v>
      </c>
      <c r="G5" s="4">
        <v>0</v>
      </c>
    </row>
    <row r="6" spans="1:9" x14ac:dyDescent="0.25">
      <c r="A6" t="s">
        <v>247</v>
      </c>
      <c r="B6" t="s">
        <v>241</v>
      </c>
      <c r="C6" s="7">
        <v>0</v>
      </c>
      <c r="D6" s="7">
        <v>0</v>
      </c>
      <c r="E6" s="8"/>
    </row>
    <row r="7" spans="1:9" x14ac:dyDescent="0.25">
      <c r="A7" t="s">
        <v>247</v>
      </c>
      <c r="B7" t="s">
        <v>140</v>
      </c>
      <c r="C7" s="7">
        <v>38</v>
      </c>
      <c r="D7" s="7">
        <v>31</v>
      </c>
      <c r="E7" s="7">
        <v>37</v>
      </c>
      <c r="F7">
        <v>1</v>
      </c>
      <c r="G7" s="4">
        <v>1.0270270270270301</v>
      </c>
    </row>
    <row r="8" spans="1:9" x14ac:dyDescent="0.25">
      <c r="A8" t="s">
        <v>247</v>
      </c>
      <c r="B8" t="s">
        <v>143</v>
      </c>
      <c r="C8" s="7">
        <v>43</v>
      </c>
      <c r="D8" s="7">
        <v>31</v>
      </c>
      <c r="E8" s="7">
        <v>46</v>
      </c>
      <c r="F8">
        <v>-3</v>
      </c>
      <c r="G8" s="4">
        <v>0.934782608695652</v>
      </c>
    </row>
    <row r="9" spans="1:9" x14ac:dyDescent="0.25">
      <c r="A9" t="s">
        <v>247</v>
      </c>
      <c r="B9" t="s">
        <v>144</v>
      </c>
      <c r="C9" s="7">
        <v>31</v>
      </c>
      <c r="D9" s="7">
        <v>25</v>
      </c>
      <c r="E9" s="7">
        <v>35.5</v>
      </c>
      <c r="F9">
        <v>-4.5</v>
      </c>
      <c r="G9" s="4">
        <v>0.87323943661971803</v>
      </c>
    </row>
    <row r="10" spans="1:9" x14ac:dyDescent="0.25">
      <c r="A10" t="s">
        <v>247</v>
      </c>
      <c r="B10" t="s">
        <v>243</v>
      </c>
      <c r="C10" s="7">
        <v>50</v>
      </c>
      <c r="D10" s="7">
        <v>48</v>
      </c>
      <c r="E10" s="8"/>
    </row>
    <row r="11" spans="1:9" x14ac:dyDescent="0.25">
      <c r="A11" t="s">
        <v>247</v>
      </c>
      <c r="B11" t="s">
        <v>151</v>
      </c>
      <c r="C11" s="7">
        <v>33</v>
      </c>
      <c r="D11" s="7">
        <v>20</v>
      </c>
      <c r="E11" s="7">
        <v>35.75</v>
      </c>
      <c r="F11">
        <v>-2.75</v>
      </c>
      <c r="G11" s="4">
        <v>0.92307692307692302</v>
      </c>
    </row>
    <row r="12" spans="1:9" x14ac:dyDescent="0.25">
      <c r="A12" t="s">
        <v>246</v>
      </c>
      <c r="B12" t="s">
        <v>83</v>
      </c>
      <c r="C12" s="7">
        <v>20</v>
      </c>
      <c r="D12" s="7">
        <v>19</v>
      </c>
      <c r="E12" s="7">
        <v>24.5</v>
      </c>
      <c r="F12">
        <v>-4.5</v>
      </c>
      <c r="G12" s="4">
        <v>0.81632653061224503</v>
      </c>
    </row>
    <row r="13" spans="1:9" x14ac:dyDescent="0.25">
      <c r="A13" t="s">
        <v>246</v>
      </c>
      <c r="B13" t="s">
        <v>87</v>
      </c>
      <c r="C13" s="7">
        <v>46</v>
      </c>
      <c r="D13" s="7">
        <v>40</v>
      </c>
      <c r="E13" s="7">
        <v>45.5</v>
      </c>
      <c r="F13">
        <v>0.5</v>
      </c>
      <c r="G13" s="4">
        <v>1.0109890109890101</v>
      </c>
    </row>
    <row r="14" spans="1:9" x14ac:dyDescent="0.25">
      <c r="A14" t="s">
        <v>246</v>
      </c>
      <c r="B14" t="s">
        <v>92</v>
      </c>
      <c r="C14" s="7">
        <v>41</v>
      </c>
      <c r="D14" s="7">
        <v>36</v>
      </c>
      <c r="E14" s="7">
        <v>38.25</v>
      </c>
      <c r="F14">
        <v>2.75</v>
      </c>
      <c r="G14" s="4">
        <v>1.0718954248365999</v>
      </c>
    </row>
    <row r="15" spans="1:9" x14ac:dyDescent="0.25">
      <c r="A15" t="s">
        <v>246</v>
      </c>
      <c r="B15" t="s">
        <v>103</v>
      </c>
      <c r="C15" s="7">
        <v>25</v>
      </c>
      <c r="D15" s="7">
        <v>25</v>
      </c>
      <c r="E15" s="7">
        <v>38.75</v>
      </c>
      <c r="F15">
        <v>-13.75</v>
      </c>
      <c r="G15" s="4">
        <v>0.64516129032258096</v>
      </c>
    </row>
    <row r="16" spans="1:9" x14ac:dyDescent="0.25">
      <c r="A16" t="s">
        <v>246</v>
      </c>
      <c r="B16" t="s">
        <v>237</v>
      </c>
      <c r="C16" s="7">
        <v>33</v>
      </c>
      <c r="D16" s="7">
        <v>26</v>
      </c>
      <c r="E16" s="8"/>
    </row>
    <row r="17" spans="1:7" x14ac:dyDescent="0.25">
      <c r="A17" t="s">
        <v>246</v>
      </c>
      <c r="B17" t="s">
        <v>109</v>
      </c>
      <c r="C17" s="7">
        <v>47</v>
      </c>
      <c r="D17" s="7">
        <v>37</v>
      </c>
      <c r="E17" s="7">
        <v>54.75</v>
      </c>
      <c r="F17">
        <v>-7.75</v>
      </c>
      <c r="G17" s="4">
        <v>0.85844748858447495</v>
      </c>
    </row>
    <row r="18" spans="1:7" x14ac:dyDescent="0.25">
      <c r="A18" t="s">
        <v>246</v>
      </c>
      <c r="B18" t="s">
        <v>112</v>
      </c>
      <c r="C18" s="7">
        <v>0</v>
      </c>
      <c r="D18" s="7">
        <v>0</v>
      </c>
      <c r="E18" s="7">
        <v>28.25</v>
      </c>
      <c r="F18">
        <v>-28.25</v>
      </c>
      <c r="G18" s="4">
        <v>0</v>
      </c>
    </row>
    <row r="19" spans="1:7" x14ac:dyDescent="0.25">
      <c r="A19" t="s">
        <v>246</v>
      </c>
      <c r="B19" t="s">
        <v>118</v>
      </c>
      <c r="C19" s="7">
        <v>0</v>
      </c>
      <c r="D19" s="7">
        <v>0</v>
      </c>
      <c r="E19" s="7">
        <v>64.75</v>
      </c>
      <c r="F19">
        <v>-64.75</v>
      </c>
      <c r="G19" s="4">
        <v>0</v>
      </c>
    </row>
    <row r="20" spans="1:7" x14ac:dyDescent="0.25">
      <c r="A20" t="s">
        <v>246</v>
      </c>
      <c r="B20" t="s">
        <v>238</v>
      </c>
      <c r="C20" s="7">
        <v>16</v>
      </c>
      <c r="D20" s="7">
        <v>9</v>
      </c>
      <c r="E20" s="8"/>
    </row>
    <row r="21" spans="1:7" x14ac:dyDescent="0.25">
      <c r="A21" t="s">
        <v>246</v>
      </c>
      <c r="B21" t="s">
        <v>123</v>
      </c>
      <c r="C21" s="7">
        <v>23</v>
      </c>
      <c r="D21" s="7">
        <v>19</v>
      </c>
      <c r="E21" s="7">
        <v>24</v>
      </c>
      <c r="F21">
        <v>-1</v>
      </c>
      <c r="G21" s="4">
        <v>0.95833333333333304</v>
      </c>
    </row>
    <row r="22" spans="1:7" x14ac:dyDescent="0.25">
      <c r="A22" t="s">
        <v>246</v>
      </c>
      <c r="B22" t="s">
        <v>125</v>
      </c>
      <c r="C22" s="7">
        <v>80</v>
      </c>
      <c r="D22" s="7">
        <v>77</v>
      </c>
      <c r="E22" s="7">
        <v>65</v>
      </c>
      <c r="F22">
        <v>15</v>
      </c>
      <c r="G22" s="4">
        <v>1.2307692307692299</v>
      </c>
    </row>
    <row r="23" spans="1:7" x14ac:dyDescent="0.25">
      <c r="A23" t="s">
        <v>246</v>
      </c>
      <c r="B23" t="s">
        <v>152</v>
      </c>
      <c r="C23" s="7">
        <v>46</v>
      </c>
      <c r="D23" s="7">
        <v>42</v>
      </c>
      <c r="E23" s="7">
        <v>43</v>
      </c>
      <c r="F23">
        <v>3</v>
      </c>
      <c r="G23" s="4">
        <v>1.0697674418604699</v>
      </c>
    </row>
    <row r="24" spans="1:7" x14ac:dyDescent="0.25">
      <c r="A24" t="s">
        <v>244</v>
      </c>
      <c r="B24" t="s">
        <v>232</v>
      </c>
      <c r="C24" s="7">
        <v>49</v>
      </c>
      <c r="D24" s="7">
        <v>34</v>
      </c>
      <c r="E24" s="8"/>
    </row>
    <row r="25" spans="1:7" x14ac:dyDescent="0.25">
      <c r="A25" t="s">
        <v>244</v>
      </c>
      <c r="B25" t="s">
        <v>76</v>
      </c>
      <c r="C25" s="7">
        <v>54</v>
      </c>
      <c r="D25" s="7">
        <v>50</v>
      </c>
      <c r="E25" s="7">
        <v>0</v>
      </c>
      <c r="F25">
        <v>54</v>
      </c>
    </row>
    <row r="26" spans="1:7" x14ac:dyDescent="0.25">
      <c r="A26" t="s">
        <v>244</v>
      </c>
      <c r="B26" t="s">
        <v>77</v>
      </c>
      <c r="C26" s="7">
        <v>46</v>
      </c>
      <c r="D26" s="7">
        <v>42</v>
      </c>
      <c r="E26" s="7">
        <v>47.25</v>
      </c>
      <c r="F26">
        <v>-1.25</v>
      </c>
      <c r="G26" s="4">
        <v>0.97354497354497305</v>
      </c>
    </row>
    <row r="27" spans="1:7" x14ac:dyDescent="0.25">
      <c r="A27" t="s">
        <v>244</v>
      </c>
      <c r="B27" t="s">
        <v>80</v>
      </c>
      <c r="C27" s="7">
        <v>40</v>
      </c>
      <c r="D27" s="7">
        <v>40</v>
      </c>
      <c r="E27" s="7">
        <v>46.5</v>
      </c>
      <c r="F27">
        <v>-6.5</v>
      </c>
      <c r="G27" s="4">
        <v>0.86021505376344098</v>
      </c>
    </row>
    <row r="28" spans="1:7" x14ac:dyDescent="0.25">
      <c r="A28" t="s">
        <v>244</v>
      </c>
      <c r="B28" t="s">
        <v>234</v>
      </c>
      <c r="C28" s="7">
        <v>33</v>
      </c>
      <c r="D28" s="7">
        <v>31</v>
      </c>
      <c r="E28" s="8"/>
    </row>
    <row r="29" spans="1:7" x14ac:dyDescent="0.25">
      <c r="A29" t="s">
        <v>244</v>
      </c>
      <c r="B29" t="s">
        <v>97</v>
      </c>
      <c r="C29" s="7">
        <v>26</v>
      </c>
      <c r="D29" s="7">
        <v>25</v>
      </c>
      <c r="E29" s="7">
        <v>29.75</v>
      </c>
      <c r="F29">
        <v>-3.75</v>
      </c>
      <c r="G29" s="4">
        <v>0.873949579831933</v>
      </c>
    </row>
    <row r="30" spans="1:7" x14ac:dyDescent="0.25">
      <c r="A30" t="s">
        <v>244</v>
      </c>
      <c r="B30" t="s">
        <v>236</v>
      </c>
      <c r="C30" s="7">
        <v>22</v>
      </c>
      <c r="D30" s="7">
        <v>22</v>
      </c>
      <c r="E30" s="8"/>
    </row>
    <row r="31" spans="1:7" x14ac:dyDescent="0.25">
      <c r="A31" t="s">
        <v>244</v>
      </c>
      <c r="B31" t="s">
        <v>110</v>
      </c>
      <c r="C31" s="7">
        <v>47</v>
      </c>
      <c r="D31" s="7">
        <v>47</v>
      </c>
      <c r="E31" s="7">
        <v>46.75</v>
      </c>
      <c r="F31">
        <v>0.25</v>
      </c>
      <c r="G31" s="4">
        <v>1.0053475935828899</v>
      </c>
    </row>
    <row r="32" spans="1:7" x14ac:dyDescent="0.25">
      <c r="A32" t="s">
        <v>244</v>
      </c>
      <c r="B32" t="s">
        <v>115</v>
      </c>
      <c r="C32" s="7">
        <v>40</v>
      </c>
      <c r="D32" s="7">
        <v>33</v>
      </c>
      <c r="E32" s="7">
        <v>17.75</v>
      </c>
      <c r="F32">
        <v>22.25</v>
      </c>
      <c r="G32" s="4">
        <v>2.2535211267605599</v>
      </c>
    </row>
    <row r="33" spans="1:7" x14ac:dyDescent="0.25">
      <c r="A33" t="s">
        <v>244</v>
      </c>
      <c r="B33" t="s">
        <v>117</v>
      </c>
      <c r="C33" s="7">
        <v>44</v>
      </c>
      <c r="D33" s="7">
        <v>38</v>
      </c>
      <c r="E33" s="7">
        <v>26.5</v>
      </c>
      <c r="F33">
        <v>17.5</v>
      </c>
      <c r="G33" s="4">
        <v>1.6603773584905701</v>
      </c>
    </row>
    <row r="34" spans="1:7" x14ac:dyDescent="0.25">
      <c r="A34" t="s">
        <v>244</v>
      </c>
      <c r="B34" t="s">
        <v>121</v>
      </c>
      <c r="C34" s="7">
        <v>40</v>
      </c>
      <c r="D34" s="7">
        <v>36</v>
      </c>
      <c r="E34" s="7">
        <v>41.25</v>
      </c>
      <c r="F34">
        <v>-1.25</v>
      </c>
      <c r="G34" s="4">
        <v>0.96969696969696995</v>
      </c>
    </row>
    <row r="35" spans="1:7" x14ac:dyDescent="0.25">
      <c r="A35" t="s">
        <v>244</v>
      </c>
      <c r="B35" t="s">
        <v>126</v>
      </c>
      <c r="C35" s="7">
        <v>43</v>
      </c>
      <c r="D35" s="7">
        <v>36</v>
      </c>
      <c r="E35" s="7">
        <v>41.75</v>
      </c>
      <c r="F35">
        <v>1.25</v>
      </c>
      <c r="G35" s="4">
        <v>1.0299401197604801</v>
      </c>
    </row>
    <row r="36" spans="1:7" x14ac:dyDescent="0.25">
      <c r="A36" t="s">
        <v>244</v>
      </c>
      <c r="B36" t="s">
        <v>130</v>
      </c>
      <c r="C36" s="7">
        <v>0</v>
      </c>
      <c r="D36" s="7">
        <v>0</v>
      </c>
      <c r="E36" s="7">
        <v>61.75</v>
      </c>
      <c r="F36">
        <v>-61.75</v>
      </c>
      <c r="G36" s="4">
        <v>0</v>
      </c>
    </row>
    <row r="37" spans="1:7" x14ac:dyDescent="0.25">
      <c r="A37" t="s">
        <v>244</v>
      </c>
      <c r="B37" t="s">
        <v>131</v>
      </c>
      <c r="C37" s="7">
        <v>52</v>
      </c>
      <c r="D37" s="7">
        <v>42</v>
      </c>
      <c r="E37" s="7">
        <v>54.75</v>
      </c>
      <c r="F37">
        <v>-2.75</v>
      </c>
      <c r="G37" s="4">
        <v>0.94977168949771695</v>
      </c>
    </row>
    <row r="38" spans="1:7" x14ac:dyDescent="0.25">
      <c r="A38" t="s">
        <v>244</v>
      </c>
      <c r="B38" t="s">
        <v>132</v>
      </c>
      <c r="C38" s="7">
        <v>0</v>
      </c>
      <c r="D38" s="7">
        <v>0</v>
      </c>
      <c r="E38" s="7">
        <v>46.25</v>
      </c>
      <c r="F38">
        <v>-46.25</v>
      </c>
      <c r="G38" s="4">
        <v>0</v>
      </c>
    </row>
    <row r="39" spans="1:7" x14ac:dyDescent="0.25">
      <c r="A39" t="s">
        <v>244</v>
      </c>
      <c r="B39" t="s">
        <v>139</v>
      </c>
      <c r="C39" s="7">
        <v>37</v>
      </c>
      <c r="D39" s="7">
        <v>27</v>
      </c>
      <c r="E39" s="7">
        <v>49</v>
      </c>
      <c r="F39">
        <v>-12</v>
      </c>
      <c r="G39" s="4">
        <v>0.75510204081632604</v>
      </c>
    </row>
    <row r="40" spans="1:7" x14ac:dyDescent="0.25">
      <c r="A40" t="s">
        <v>244</v>
      </c>
      <c r="B40" t="s">
        <v>141</v>
      </c>
      <c r="C40" s="7">
        <v>62</v>
      </c>
      <c r="D40" s="7">
        <v>56</v>
      </c>
      <c r="E40" s="7">
        <v>41.75</v>
      </c>
      <c r="F40">
        <v>20.25</v>
      </c>
      <c r="G40" s="4">
        <v>1.48502994011976</v>
      </c>
    </row>
    <row r="41" spans="1:7" x14ac:dyDescent="0.25">
      <c r="A41" t="s">
        <v>244</v>
      </c>
      <c r="B41" t="s">
        <v>242</v>
      </c>
      <c r="C41" s="7">
        <v>50</v>
      </c>
      <c r="D41" s="7">
        <v>46</v>
      </c>
      <c r="E41" s="8"/>
    </row>
    <row r="42" spans="1:7" x14ac:dyDescent="0.25">
      <c r="A42" t="s">
        <v>245</v>
      </c>
      <c r="B42" t="s">
        <v>75</v>
      </c>
      <c r="C42" s="7">
        <v>36</v>
      </c>
      <c r="D42" s="7">
        <v>36</v>
      </c>
      <c r="E42" s="7">
        <v>53.25</v>
      </c>
      <c r="F42">
        <v>-17.25</v>
      </c>
      <c r="G42" s="4">
        <v>0.676056338028169</v>
      </c>
    </row>
    <row r="43" spans="1:7" x14ac:dyDescent="0.25">
      <c r="A43" t="s">
        <v>245</v>
      </c>
      <c r="B43" t="s">
        <v>233</v>
      </c>
      <c r="C43" s="7">
        <v>43</v>
      </c>
      <c r="D43" s="7">
        <v>41</v>
      </c>
      <c r="E43" s="8"/>
    </row>
    <row r="44" spans="1:7" x14ac:dyDescent="0.25">
      <c r="A44" t="s">
        <v>245</v>
      </c>
      <c r="B44" t="s">
        <v>79</v>
      </c>
      <c r="C44" s="7">
        <v>45</v>
      </c>
      <c r="D44" s="7">
        <v>45</v>
      </c>
      <c r="E44" s="7">
        <v>54</v>
      </c>
      <c r="F44">
        <v>-9</v>
      </c>
      <c r="G44" s="4">
        <v>0.83333333333333304</v>
      </c>
    </row>
    <row r="45" spans="1:7" x14ac:dyDescent="0.25">
      <c r="A45" t="s">
        <v>245</v>
      </c>
      <c r="B45" t="s">
        <v>82</v>
      </c>
      <c r="C45" s="7">
        <v>19</v>
      </c>
      <c r="D45" s="7">
        <v>19</v>
      </c>
      <c r="E45" s="7">
        <v>48</v>
      </c>
      <c r="F45">
        <v>-29</v>
      </c>
      <c r="G45" s="4">
        <v>0.39583333333333298</v>
      </c>
    </row>
    <row r="46" spans="1:7" x14ac:dyDescent="0.25">
      <c r="A46" t="s">
        <v>245</v>
      </c>
      <c r="B46" t="s">
        <v>85</v>
      </c>
      <c r="C46" s="7">
        <v>37</v>
      </c>
      <c r="D46" s="7">
        <v>35</v>
      </c>
      <c r="E46" s="7">
        <v>35</v>
      </c>
      <c r="F46">
        <v>2</v>
      </c>
      <c r="G46" s="4">
        <v>1.05714285714286</v>
      </c>
    </row>
    <row r="47" spans="1:7" x14ac:dyDescent="0.25">
      <c r="A47" t="s">
        <v>245</v>
      </c>
      <c r="B47" t="s">
        <v>93</v>
      </c>
      <c r="C47" s="7">
        <v>38</v>
      </c>
      <c r="D47" s="7">
        <v>35</v>
      </c>
      <c r="E47" s="7">
        <v>47.25</v>
      </c>
      <c r="F47">
        <v>-9.25</v>
      </c>
      <c r="G47" s="4">
        <v>0.80423280423280397</v>
      </c>
    </row>
    <row r="48" spans="1:7" x14ac:dyDescent="0.25">
      <c r="A48" t="s">
        <v>245</v>
      </c>
      <c r="B48" t="s">
        <v>102</v>
      </c>
      <c r="C48" s="7">
        <v>38</v>
      </c>
      <c r="D48" s="7">
        <v>38</v>
      </c>
      <c r="E48" s="7">
        <v>45.25</v>
      </c>
      <c r="F48">
        <v>-7.25</v>
      </c>
      <c r="G48" s="4">
        <v>0.83977900552486195</v>
      </c>
    </row>
    <row r="49" spans="1:7" x14ac:dyDescent="0.25">
      <c r="A49" t="s">
        <v>245</v>
      </c>
      <c r="B49" t="s">
        <v>106</v>
      </c>
      <c r="C49" s="7">
        <v>53</v>
      </c>
      <c r="D49" s="7">
        <v>51</v>
      </c>
      <c r="E49" s="7">
        <v>62</v>
      </c>
      <c r="F49">
        <v>-9</v>
      </c>
      <c r="G49" s="4">
        <v>0.85483870967741904</v>
      </c>
    </row>
    <row r="50" spans="1:7" x14ac:dyDescent="0.25">
      <c r="A50" t="s">
        <v>245</v>
      </c>
      <c r="B50" t="s">
        <v>108</v>
      </c>
      <c r="C50" s="7">
        <v>0</v>
      </c>
      <c r="D50" s="7">
        <v>0</v>
      </c>
      <c r="E50" s="7">
        <v>47.75</v>
      </c>
      <c r="F50">
        <v>-47.75</v>
      </c>
      <c r="G50" s="4">
        <v>0</v>
      </c>
    </row>
    <row r="51" spans="1:7" x14ac:dyDescent="0.25">
      <c r="A51" t="s">
        <v>245</v>
      </c>
      <c r="B51" t="s">
        <v>114</v>
      </c>
      <c r="C51" s="7">
        <v>51</v>
      </c>
      <c r="D51" s="7">
        <v>47</v>
      </c>
      <c r="E51" s="7">
        <v>44</v>
      </c>
      <c r="F51">
        <v>7</v>
      </c>
      <c r="G51" s="4">
        <v>1.1590909090909101</v>
      </c>
    </row>
    <row r="52" spans="1:7" x14ac:dyDescent="0.25">
      <c r="A52" t="s">
        <v>245</v>
      </c>
      <c r="B52" t="s">
        <v>119</v>
      </c>
      <c r="C52" s="7">
        <v>0</v>
      </c>
      <c r="D52" s="7">
        <v>0</v>
      </c>
      <c r="E52" s="7">
        <v>48.75</v>
      </c>
      <c r="F52">
        <v>-48.75</v>
      </c>
      <c r="G52" s="4">
        <v>0</v>
      </c>
    </row>
    <row r="53" spans="1:7" x14ac:dyDescent="0.25">
      <c r="A53" t="s">
        <v>245</v>
      </c>
      <c r="B53" t="s">
        <v>122</v>
      </c>
      <c r="C53" s="7">
        <v>44</v>
      </c>
      <c r="D53" s="7">
        <v>32</v>
      </c>
      <c r="E53" s="7">
        <v>34</v>
      </c>
      <c r="F53">
        <v>10</v>
      </c>
      <c r="G53" s="4">
        <v>1.29411764705882</v>
      </c>
    </row>
    <row r="54" spans="1:7" x14ac:dyDescent="0.25">
      <c r="A54" t="s">
        <v>245</v>
      </c>
      <c r="B54" t="s">
        <v>239</v>
      </c>
      <c r="C54" s="7">
        <v>46</v>
      </c>
      <c r="D54" s="7">
        <v>31</v>
      </c>
      <c r="E54" s="8"/>
    </row>
    <row r="55" spans="1:7" x14ac:dyDescent="0.25">
      <c r="A55" t="s">
        <v>245</v>
      </c>
      <c r="B55" t="s">
        <v>129</v>
      </c>
      <c r="C55" s="7">
        <v>30</v>
      </c>
      <c r="D55" s="7">
        <v>20</v>
      </c>
      <c r="E55" s="7">
        <v>21.25</v>
      </c>
      <c r="F55">
        <v>8.75</v>
      </c>
      <c r="G55" s="4">
        <v>1.4117647058823499</v>
      </c>
    </row>
    <row r="56" spans="1:7" x14ac:dyDescent="0.25">
      <c r="A56" t="s">
        <v>245</v>
      </c>
      <c r="B56" t="s">
        <v>134</v>
      </c>
      <c r="C56" s="7">
        <v>27</v>
      </c>
      <c r="D56" s="7">
        <v>23</v>
      </c>
      <c r="E56" s="7">
        <v>33</v>
      </c>
      <c r="F56">
        <v>-6</v>
      </c>
      <c r="G56" s="4">
        <v>0.81818181818181801</v>
      </c>
    </row>
    <row r="57" spans="1:7" x14ac:dyDescent="0.25">
      <c r="A57" t="s">
        <v>245</v>
      </c>
      <c r="B57" t="s">
        <v>145</v>
      </c>
      <c r="C57" s="7">
        <v>57</v>
      </c>
      <c r="D57" s="7">
        <v>42</v>
      </c>
      <c r="E57" s="7">
        <v>33.25</v>
      </c>
      <c r="F57">
        <v>23.75</v>
      </c>
      <c r="G57" s="4">
        <v>1.71428571428571</v>
      </c>
    </row>
    <row r="58" spans="1:7" x14ac:dyDescent="0.25">
      <c r="A58" t="s">
        <v>245</v>
      </c>
      <c r="B58" t="s">
        <v>147</v>
      </c>
      <c r="C58" s="7">
        <v>23</v>
      </c>
      <c r="D58" s="7">
        <v>21</v>
      </c>
      <c r="E58" s="7">
        <v>39.25</v>
      </c>
      <c r="F58">
        <v>-16.25</v>
      </c>
      <c r="G58" s="4">
        <v>0.58598726114649702</v>
      </c>
    </row>
    <row r="59" spans="1:7" x14ac:dyDescent="0.25">
      <c r="A59" t="s">
        <v>248</v>
      </c>
      <c r="B59" t="s">
        <v>240</v>
      </c>
      <c r="C59" s="7">
        <v>1</v>
      </c>
      <c r="D59" s="7">
        <v>0</v>
      </c>
      <c r="E59" s="8"/>
    </row>
    <row r="60" spans="1:7" s="2" customFormat="1" x14ac:dyDescent="0.25">
      <c r="A60"/>
      <c r="B60" s="2" t="s">
        <v>15</v>
      </c>
      <c r="C60" s="9">
        <v>2261</v>
      </c>
      <c r="D60" s="9">
        <v>1674</v>
      </c>
      <c r="E60" s="9">
        <v>2619.75</v>
      </c>
      <c r="F60" s="2">
        <v>-358.75</v>
      </c>
      <c r="G60" s="5">
        <v>0.863059452237809</v>
      </c>
    </row>
    <row r="61" spans="1:7" x14ac:dyDescent="0.25">
      <c r="B61" s="6" t="s">
        <v>249</v>
      </c>
      <c r="C61" s="6">
        <f>SUM(C2:C59)</f>
        <v>1915</v>
      </c>
      <c r="D61" s="6">
        <f>SUM(D2:D59)</f>
        <v>1674</v>
      </c>
    </row>
  </sheetData>
  <sortState ref="A2:G60">
    <sortCondition ref="A2"/>
  </sortState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1" sqref="H1"/>
    </sheetView>
  </sheetViews>
  <sheetFormatPr defaultRowHeight="15" x14ac:dyDescent="0.25"/>
  <cols>
    <col min="1" max="1" width="21.7109375" customWidth="1"/>
    <col min="2" max="2" width="14.7109375" customWidth="1"/>
    <col min="3" max="3" width="22.7109375" customWidth="1"/>
    <col min="4" max="4" width="26.7109375" customWidth="1"/>
    <col min="5" max="5" width="10.7109375" customWidth="1"/>
    <col min="6" max="6" width="15.7109375" style="4" customWidth="1"/>
  </cols>
  <sheetData>
    <row r="1" spans="1:8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0" t="s">
        <v>5</v>
      </c>
      <c r="H1" t="s">
        <v>250</v>
      </c>
    </row>
    <row r="2" spans="1:8" x14ac:dyDescent="0.25">
      <c r="A2" t="s">
        <v>95</v>
      </c>
      <c r="B2" s="7">
        <v>34</v>
      </c>
      <c r="C2" s="7">
        <v>33</v>
      </c>
      <c r="D2" s="8"/>
    </row>
    <row r="3" spans="1:8" x14ac:dyDescent="0.25">
      <c r="A3" t="s">
        <v>96</v>
      </c>
      <c r="B3" s="7">
        <v>0</v>
      </c>
      <c r="C3" s="7">
        <v>0</v>
      </c>
      <c r="D3" s="7">
        <v>17.5</v>
      </c>
      <c r="E3">
        <v>-17.5</v>
      </c>
      <c r="F3" s="4">
        <v>0</v>
      </c>
    </row>
    <row r="4" spans="1:8" x14ac:dyDescent="0.25">
      <c r="A4" t="s">
        <v>111</v>
      </c>
      <c r="B4" s="7">
        <v>36</v>
      </c>
      <c r="C4" s="7">
        <v>35</v>
      </c>
      <c r="D4" s="7">
        <v>34.75</v>
      </c>
      <c r="E4">
        <v>1.25</v>
      </c>
      <c r="F4" s="4">
        <v>1.0359712230215801</v>
      </c>
    </row>
    <row r="5" spans="1:8" x14ac:dyDescent="0.25">
      <c r="A5" t="s">
        <v>116</v>
      </c>
      <c r="B5" s="7">
        <v>0</v>
      </c>
      <c r="C5" s="7">
        <v>0</v>
      </c>
      <c r="D5" s="7">
        <v>25</v>
      </c>
      <c r="E5">
        <v>-25</v>
      </c>
      <c r="F5" s="4">
        <v>0</v>
      </c>
    </row>
    <row r="6" spans="1:8" x14ac:dyDescent="0.25">
      <c r="A6" t="s">
        <v>135</v>
      </c>
      <c r="B6" s="7">
        <v>1</v>
      </c>
      <c r="C6" s="7">
        <v>0</v>
      </c>
      <c r="D6" s="8"/>
    </row>
    <row r="7" spans="1:8" x14ac:dyDescent="0.25">
      <c r="A7" t="s">
        <v>138</v>
      </c>
      <c r="B7" s="7">
        <v>0</v>
      </c>
      <c r="C7" s="7">
        <v>0</v>
      </c>
      <c r="D7" s="8"/>
    </row>
    <row r="8" spans="1:8" x14ac:dyDescent="0.25">
      <c r="A8" t="s">
        <v>140</v>
      </c>
      <c r="B8" s="7">
        <v>38</v>
      </c>
      <c r="C8" s="7">
        <v>31</v>
      </c>
      <c r="D8" s="7">
        <v>37</v>
      </c>
      <c r="E8">
        <v>1</v>
      </c>
      <c r="F8" s="4">
        <v>1.0270270270270301</v>
      </c>
    </row>
    <row r="9" spans="1:8" x14ac:dyDescent="0.25">
      <c r="A9" t="s">
        <v>143</v>
      </c>
      <c r="B9" s="7">
        <v>43</v>
      </c>
      <c r="C9" s="7">
        <v>31</v>
      </c>
      <c r="D9" s="7">
        <v>44</v>
      </c>
      <c r="E9">
        <v>-1</v>
      </c>
      <c r="F9" s="4">
        <v>0.97727272727272696</v>
      </c>
    </row>
    <row r="10" spans="1:8" x14ac:dyDescent="0.25">
      <c r="A10" t="s">
        <v>144</v>
      </c>
      <c r="B10" s="7">
        <v>31</v>
      </c>
      <c r="C10" s="7">
        <v>25</v>
      </c>
      <c r="D10" s="7">
        <v>35.5</v>
      </c>
      <c r="E10">
        <v>-4.5</v>
      </c>
      <c r="F10" s="4">
        <v>0.87323943661971803</v>
      </c>
    </row>
    <row r="11" spans="1:8" x14ac:dyDescent="0.25">
      <c r="A11" t="s">
        <v>150</v>
      </c>
      <c r="B11" s="7">
        <v>50</v>
      </c>
      <c r="C11" s="7">
        <v>48</v>
      </c>
      <c r="D11" s="8"/>
    </row>
    <row r="12" spans="1:8" x14ac:dyDescent="0.25">
      <c r="A12" t="s">
        <v>151</v>
      </c>
      <c r="B12" s="7">
        <v>33</v>
      </c>
      <c r="C12" s="7">
        <v>20</v>
      </c>
      <c r="D12" s="7">
        <v>35.75</v>
      </c>
      <c r="E12">
        <v>-2.75</v>
      </c>
      <c r="F12" s="4">
        <v>0.92307692307692302</v>
      </c>
    </row>
    <row r="13" spans="1:8" s="2" customFormat="1" x14ac:dyDescent="0.25">
      <c r="A13" s="2" t="s">
        <v>15</v>
      </c>
      <c r="B13" s="9">
        <v>463</v>
      </c>
      <c r="C13" s="9">
        <v>223</v>
      </c>
      <c r="D13" s="9">
        <v>427</v>
      </c>
      <c r="E13" s="2">
        <v>36</v>
      </c>
      <c r="F13" s="5">
        <v>1.0843091334894599</v>
      </c>
    </row>
    <row r="14" spans="1:8" x14ac:dyDescent="0.25">
      <c r="A14" s="6" t="s">
        <v>249</v>
      </c>
      <c r="B14" s="6">
        <f>SUM(B2:B12)</f>
        <v>266</v>
      </c>
      <c r="C14" s="6">
        <f>SUM(C2:C12)</f>
        <v>223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</vt:lpstr>
      <vt:lpstr>Charge Amounts</vt:lpstr>
      <vt:lpstr>ASPC</vt:lpstr>
      <vt:lpstr>BH</vt:lpstr>
      <vt:lpstr>DM Education</vt:lpstr>
      <vt:lpstr>Endocrinology</vt:lpstr>
      <vt:lpstr>Eye Care</vt:lpstr>
      <vt:lpstr>FP</vt:lpstr>
      <vt:lpstr>FP, AMC, OFFICE</vt:lpstr>
      <vt:lpstr>FP, EHC, OFFICE</vt:lpstr>
      <vt:lpstr>FP, GHC, OFFICE</vt:lpstr>
      <vt:lpstr>FP, NHC, OFFICE</vt:lpstr>
      <vt:lpstr>IBH</vt:lpstr>
      <vt:lpstr>LAB</vt:lpstr>
      <vt:lpstr>Physical Therapy</vt:lpstr>
      <vt:lpstr>Podiatry</vt:lpstr>
      <vt:lpstr>Radiology</vt:lpstr>
      <vt:lpstr>Rheumatology</vt:lpstr>
      <vt:lpstr>Sports Medicine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iallen</dc:creator>
  <cp:lastModifiedBy>Allen, Isaac</cp:lastModifiedBy>
  <dcterms:created xsi:type="dcterms:W3CDTF">2021-01-04T11:16:19Z</dcterms:created>
  <dcterms:modified xsi:type="dcterms:W3CDTF">2021-01-04T18:47:49Z</dcterms:modified>
</cp:coreProperties>
</file>